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9決算分\03_10月公表分（2回目）\05_HP掲載用完全版\"/>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W102" i="12"/>
  <c r="CR102" i="12"/>
  <c r="AP88" i="12"/>
  <c r="AF88" i="12"/>
  <c r="DG43" i="10"/>
  <c r="CQ43" i="10"/>
  <c r="CO43" i="10"/>
  <c r="BY43" i="10"/>
  <c r="BW43" i="10"/>
  <c r="BE43" i="10"/>
  <c r="AM43" i="10"/>
  <c r="U43" i="10"/>
  <c r="E43" i="10"/>
  <c r="C43" i="10" s="1"/>
  <c r="DG42" i="10"/>
  <c r="CQ42" i="10"/>
  <c r="CO42" i="10" s="1"/>
  <c r="BY42" i="10"/>
  <c r="BW42" i="10" s="1"/>
  <c r="BE42" i="10"/>
  <c r="AM42" i="10"/>
  <c r="U42" i="10"/>
  <c r="E42" i="10"/>
  <c r="C42" i="10"/>
  <c r="DG41" i="10"/>
  <c r="CQ41" i="10"/>
  <c r="CO41" i="10" s="1"/>
  <c r="BY41" i="10"/>
  <c r="BW41" i="10" s="1"/>
  <c r="BE41" i="10"/>
  <c r="AM41" i="10"/>
  <c r="U41" i="10"/>
  <c r="E41" i="10"/>
  <c r="C41" i="10"/>
  <c r="DG40" i="10"/>
  <c r="CQ40" i="10"/>
  <c r="BY40" i="10"/>
  <c r="BW40" i="10" s="1"/>
  <c r="BE40" i="10"/>
  <c r="AM40" i="10"/>
  <c r="U40" i="10"/>
  <c r="E40" i="10"/>
  <c r="C40" i="10"/>
  <c r="DG39" i="10"/>
  <c r="CQ39" i="10"/>
  <c r="BY39" i="10"/>
  <c r="BW39" i="10" s="1"/>
  <c r="BE39" i="10"/>
  <c r="AM39" i="10"/>
  <c r="U39" i="10"/>
  <c r="E39" i="10"/>
  <c r="C39" i="10"/>
  <c r="DG38" i="10"/>
  <c r="CQ38" i="10"/>
  <c r="BY38" i="10"/>
  <c r="BE38" i="10"/>
  <c r="AM38" i="10"/>
  <c r="U38" i="10"/>
  <c r="E38" i="10"/>
  <c r="C38" i="10"/>
  <c r="DG37" i="10"/>
  <c r="CQ37" i="10"/>
  <c r="BY37" i="10"/>
  <c r="BE37" i="10"/>
  <c r="AM37" i="10"/>
  <c r="W37" i="10"/>
  <c r="E37" i="10"/>
  <c r="C37" i="10" s="1"/>
  <c r="DG36" i="10"/>
  <c r="CQ36" i="10"/>
  <c r="BY36" i="10"/>
  <c r="BE36" i="10"/>
  <c r="AO36" i="10"/>
  <c r="W36" i="10"/>
  <c r="E36" i="10"/>
  <c r="DG35" i="10"/>
  <c r="CQ35" i="10"/>
  <c r="BY35" i="10"/>
  <c r="BE35" i="10"/>
  <c r="AO35" i="10"/>
  <c r="W35" i="10"/>
  <c r="E35" i="10"/>
  <c r="C35" i="10" s="1"/>
  <c r="DG34" i="10"/>
  <c r="CQ34" i="10"/>
  <c r="BY34" i="10"/>
  <c r="BG34" i="10"/>
  <c r="AO34" i="10"/>
  <c r="W34" i="10"/>
  <c r="E34" i="10"/>
  <c r="C34" i="10"/>
  <c r="C36" i="10" l="1"/>
  <c r="U34" i="10" l="1"/>
  <c r="U35" i="10" l="1"/>
  <c r="U36" i="10" s="1"/>
  <c r="U37" i="10" s="1"/>
  <c r="AM34" i="10" l="1"/>
  <c r="AM35" i="10" l="1"/>
  <c r="AM36" i="10" s="1"/>
  <c r="BE34" i="10"/>
  <c r="BW34" i="10" s="1"/>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<sst xmlns="http://schemas.openxmlformats.org/spreadsheetml/2006/main" count="1115" uniqueCount="544">
  <si>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</si>
  <si>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</si>
  <si>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</si>
  <si>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</si>
  <si>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</si>
  <si>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</si>
  <si>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</si>
  <si>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</si>
  <si>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</si>
  <si>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</si>
  <si>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</si>
  <si>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</si>
  <si>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</si>
  <si>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</si>
  <si>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</si>
  <si>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</si>
  <si>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</si>
  <si>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</si>
  <si>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</si>
  <si>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</si>
  <si>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</si>
  <si>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</si>
  <si>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</si>
  <si>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</si>
  <si>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</si>
  <si>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</si>
  <si>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</si>
  <si>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</si>
  <si>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</si>
  <si>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</si>
  <si>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</si>
  <si>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</si>
  <si>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</si>
  <si>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</si>
  <si>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</si>
  <si>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</si>
  <si>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</si>
  <si>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</si>
  <si>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岡山県玉野市</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</si>
  <si>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</si>
  <si>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</si>
  <si>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</si>
  <si>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</si>
  <si>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</si>
  <si>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</si>
  <si>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</si>
  <si>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</si>
  <si>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</si>
  <si>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</si>
  <si>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</si>
  <si>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</si>
  <si>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</si>
  <si>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</si>
  <si>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</si>
  <si>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</si>
  <si>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</si>
  <si>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</si>
  <si>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</si>
  <si>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総合病院玉野市立玉野市民病院事業会計</t>
  </si>
  <si>
    <t>その他特定目的基金</t>
    <rPh sb="2" eb="3">
      <t>タ</t>
    </rPh>
    <rPh sb="3" eb="5">
      <t>トクテイ</t>
    </rPh>
    <rPh sb="5" eb="7">
      <t>モクテキ</t>
    </rPh>
    <rPh sb="7" eb="9">
      <t>キキン</t>
    </rPh>
    <phoneticPr fontId="5"/>
  </si>
  <si>
    <t>×</t>
  </si>
  <si>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</si>
  <si>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単年度収支</t>
  </si>
  <si>
    <t>債務負担行為に基づく支出予定額</t>
  </si>
  <si>
    <t>社会福祉事業基金</t>
    <rPh sb="0" eb="2">
      <t>シャカイ</t>
    </rPh>
    <rPh sb="2" eb="4">
      <t>フクシ</t>
    </rPh>
    <rPh sb="4" eb="6">
      <t>ジギョウ</t>
    </rPh>
    <rPh sb="6" eb="8">
      <t>キキン</t>
    </rPh>
    <phoneticPr fontId="30"/>
  </si>
  <si>
    <t>財源超過</t>
    <rPh sb="0" eb="2">
      <t>ザイゲン</t>
    </rPh>
    <rPh sb="2" eb="4">
      <t>チョウカ</t>
    </rPh>
    <phoneticPr fontId="5"/>
  </si>
  <si>
    <t>公営企業債等繰入見込額</t>
  </si>
  <si>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</si>
  <si>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</si>
  <si>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</si>
  <si>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</si>
  <si>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</si>
  <si>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</si>
  <si>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</si>
  <si>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</si>
  <si>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</si>
  <si>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</si>
  <si>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</si>
  <si>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</si>
  <si>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</si>
  <si>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</si>
  <si>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</si>
  <si>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</si>
  <si>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</si>
  <si>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</si>
  <si>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</si>
  <si>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</si>
  <si>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</si>
  <si>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</si>
  <si>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</si>
  <si>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</si>
  <si>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1"/>
  </si>
  <si>
    <t>玉野市水道事業会計</t>
  </si>
  <si>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</si>
  <si>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</si>
  <si>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</si>
  <si>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</si>
  <si>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</si>
  <si>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</si>
  <si>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</si>
  <si>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</si>
  <si>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</si>
  <si>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</si>
  <si>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</si>
  <si>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</si>
  <si>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</si>
  <si>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</si>
  <si>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</si>
  <si>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</si>
  <si>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</si>
  <si>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</si>
  <si>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</si>
  <si>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</si>
  <si>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</si>
  <si>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</si>
  <si>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</si>
  <si>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</si>
  <si>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玉野市介護保険事業特別会計</t>
  </si>
  <si>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</si>
  <si>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</si>
  <si>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</si>
  <si>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</si>
  <si>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</si>
  <si>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</si>
  <si>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</si>
  <si>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</si>
  <si>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</si>
  <si>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玉野レクリエーション総合開発（株）</t>
    <rPh sb="0" eb="2">
      <t>タマノ</t>
    </rPh>
    <rPh sb="10" eb="12">
      <t>ソウゴウ</t>
    </rPh>
    <rPh sb="12" eb="14">
      <t>カイハツ</t>
    </rPh>
    <rPh sb="15" eb="16">
      <t>カブ</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</si>
  <si>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</si>
  <si>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</si>
  <si>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</si>
  <si>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 0.56</t>
  </si>
  <si>
    <t>岡山県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</si>
  <si>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</si>
  <si>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</si>
  <si>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　うち臨時財政対策債</t>
  </si>
  <si>
    <t>歳入合計</t>
  </si>
  <si>
    <t>Ⅱ－２</t>
  </si>
  <si>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</si>
  <si>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</si>
  <si>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</si>
  <si>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</si>
  <si>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</si>
  <si>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</si>
  <si>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</si>
  <si>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</si>
  <si>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</si>
  <si>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</si>
  <si>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</si>
  <si>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</si>
  <si>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</si>
  <si>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</si>
  <si>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</si>
  <si>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</si>
  <si>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</si>
  <si>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玉野市</t>
  </si>
  <si>
    <t>地方特例交付金</t>
  </si>
  <si>
    <t>地方交付税種地</t>
    <rPh sb="0" eb="2">
      <t>チホウ</t>
    </rPh>
    <rPh sb="2" eb="5">
      <t>コウフゼイ</t>
    </rPh>
    <rPh sb="5" eb="6">
      <t>シュ</t>
    </rPh>
    <rPh sb="6" eb="7">
      <t>チ</t>
    </rPh>
    <phoneticPr fontId="5"/>
  </si>
  <si>
    <t>1-3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</si>
  <si>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</si>
  <si>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</si>
  <si>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</si>
  <si>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</si>
  <si>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</si>
  <si>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</si>
  <si>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</si>
  <si>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</si>
  <si>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</si>
  <si>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</si>
  <si>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玉野市土地開発公社</t>
    <rPh sb="0" eb="3">
      <t>タマノシ</t>
    </rPh>
    <rPh sb="3" eb="5">
      <t>トチ</t>
    </rPh>
    <rPh sb="5" eb="7">
      <t>カイハツ</t>
    </rPh>
    <rPh sb="7" eb="9">
      <t>コウシャ</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</si>
  <si>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</si>
  <si>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</si>
  <si>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</si>
  <si>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</si>
  <si>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</si>
  <si>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</si>
  <si>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</si>
  <si>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</si>
  <si>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</si>
  <si>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</si>
  <si>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</si>
  <si>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</si>
  <si>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</si>
  <si>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</si>
  <si>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-6.0</t>
  </si>
  <si>
    <t>形式収支</t>
  </si>
  <si>
    <t>山振</t>
    <rPh sb="0" eb="1">
      <t>ヤマ</t>
    </rPh>
    <rPh sb="1" eb="2">
      <t>フ</t>
    </rPh>
    <phoneticPr fontId="5"/>
  </si>
  <si>
    <t>玉野市後期高齢者医療事業特別会計</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</si>
  <si>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</si>
  <si>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</si>
  <si>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</si>
  <si>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</si>
  <si>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</si>
  <si>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</si>
  <si>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</si>
  <si>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</si>
  <si>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3"/>
  </si>
  <si>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</si>
  <si>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</si>
  <si>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</si>
  <si>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</si>
  <si>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</si>
  <si>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</si>
  <si>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</si>
  <si>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</si>
  <si>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</si>
  <si>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</si>
  <si>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</si>
  <si>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</si>
  <si>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</si>
  <si>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</si>
  <si>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</si>
  <si>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</si>
  <si>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</si>
  <si>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</si>
  <si>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</si>
  <si>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</si>
  <si>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</si>
  <si>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</si>
  <si>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</si>
  <si>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</si>
  <si>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基準財政収入額</t>
  </si>
  <si>
    <t>労働費</t>
  </si>
  <si>
    <t>増減率  (％)</t>
    <rPh sb="0" eb="2">
      <t>ゾウゲン</t>
    </rPh>
    <rPh sb="2" eb="3">
      <t>リツ</t>
    </rPh>
    <phoneticPr fontId="5"/>
  </si>
  <si>
    <t xml:space="preserve"> H26</t>
  </si>
  <si>
    <t>-1.3</t>
  </si>
  <si>
    <t>現年</t>
    <rPh sb="0" eb="1">
      <t>ゲン</t>
    </rPh>
    <rPh sb="1" eb="2">
      <t>ネン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</si>
  <si>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</si>
  <si>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</si>
  <si>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</si>
  <si>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</si>
  <si>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</si>
  <si>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</si>
  <si>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</si>
  <si>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</si>
  <si>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</si>
  <si>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</si>
  <si>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</si>
  <si>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</si>
  <si>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</si>
  <si>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</si>
  <si>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</si>
  <si>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</si>
  <si>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</si>
  <si>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</si>
  <si>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</si>
  <si>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</si>
  <si>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</si>
  <si>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</si>
  <si>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</si>
  <si>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</si>
  <si>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</si>
  <si>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</si>
  <si>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</si>
  <si>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</si>
  <si>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</si>
  <si>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</si>
  <si>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</si>
  <si>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</si>
  <si>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</si>
  <si>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</si>
  <si>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</si>
  <si>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</si>
  <si>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</si>
  <si>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</si>
  <si>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</si>
  <si>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</si>
  <si>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</si>
  <si>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</si>
  <si>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</si>
  <si>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</si>
  <si>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</si>
  <si>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</si>
  <si>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</si>
  <si>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</si>
  <si>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</si>
  <si>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</si>
  <si>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</si>
  <si>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</si>
  <si>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</si>
  <si>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</si>
  <si>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</si>
  <si>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</si>
  <si>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</si>
  <si>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</si>
  <si>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</si>
  <si>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</si>
  <si>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</si>
  <si>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</si>
  <si>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</si>
  <si>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</si>
  <si>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玉野市国民健康保険事業特別会計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</si>
  <si>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</si>
  <si>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</si>
  <si>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</si>
  <si>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</si>
  <si>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</si>
  <si>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</si>
  <si>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</si>
  <si>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</si>
  <si>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</si>
  <si>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</si>
  <si>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</si>
  <si>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</si>
  <si>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</si>
  <si>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</si>
  <si>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</si>
  <si>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</si>
  <si>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</si>
  <si>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</si>
  <si>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</si>
  <si>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3"/>
  </si>
  <si>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</si>
  <si>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</si>
  <si>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</si>
  <si>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</si>
  <si>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</si>
  <si>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</si>
  <si>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</si>
  <si>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</si>
  <si>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</si>
  <si>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</si>
  <si>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</si>
  <si>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3"/>
  </si>
  <si>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</si>
  <si>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</si>
  <si>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</si>
  <si>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</si>
  <si>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</si>
  <si>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</si>
  <si>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</si>
  <si>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</si>
  <si>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</si>
  <si>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</si>
  <si>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</si>
  <si>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</si>
  <si>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</si>
  <si>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</si>
  <si>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</si>
  <si>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</si>
  <si>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</si>
  <si>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</si>
  <si>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</si>
  <si>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</si>
  <si>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</si>
  <si>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</si>
  <si>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</si>
  <si>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</si>
  <si>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</si>
  <si>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</si>
  <si>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</si>
  <si>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</si>
  <si>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</si>
  <si>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</si>
  <si>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</si>
  <si>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</si>
  <si>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</si>
  <si>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</si>
  <si>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</si>
  <si>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</si>
  <si>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</si>
  <si>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</si>
  <si>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</si>
  <si>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</si>
  <si>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</si>
  <si>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</si>
  <si>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</si>
  <si>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</si>
  <si>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</si>
  <si>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</si>
  <si>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</si>
  <si>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</si>
  <si>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</si>
  <si>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</si>
  <si>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</si>
  <si>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</si>
  <si>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</si>
  <si>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</si>
  <si>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</si>
  <si>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</si>
  <si>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</si>
  <si>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平成28年度</t>
    <rPh sb="0" eb="2">
      <t>ヘイセイ</t>
    </rPh>
    <rPh sb="4" eb="6">
      <t>ネンド</t>
    </rPh>
    <phoneticPr fontId="5"/>
  </si>
  <si>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</si>
  <si>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</si>
  <si>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</si>
  <si>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</si>
  <si>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</si>
  <si>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</si>
  <si>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</si>
  <si>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</si>
  <si>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</si>
  <si>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</si>
  <si>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</si>
  <si>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</si>
  <si>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</si>
  <si>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</si>
  <si>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</si>
  <si>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</si>
  <si>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</si>
  <si>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</si>
  <si>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</si>
  <si>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</si>
  <si>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</si>
  <si>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</si>
  <si>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</si>
  <si>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</si>
  <si>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</si>
  <si>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</si>
  <si>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</si>
  <si>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</si>
  <si>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</si>
  <si>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</si>
  <si>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</si>
  <si>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</si>
  <si>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</si>
  <si>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</si>
  <si>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</si>
  <si>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</si>
  <si>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</si>
  <si>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</si>
  <si>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</si>
  <si>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</si>
  <si>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</si>
  <si>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</si>
  <si>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</si>
  <si>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</si>
  <si>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</si>
  <si>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</si>
  <si>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</si>
  <si>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</si>
  <si>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</si>
  <si>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</si>
  <si>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</si>
  <si>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</si>
  <si>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</si>
  <si>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</si>
  <si>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</si>
  <si>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</si>
  <si>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</si>
  <si>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</si>
  <si>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</si>
  <si>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</si>
  <si>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玉野市市立玉野海洋博物館事業特別会計</t>
  </si>
  <si>
    <t>玉野市下水道事業会計（合併処理浄化槽設置事業）</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</si>
  <si>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</si>
  <si>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</si>
  <si>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</si>
  <si>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</si>
  <si>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</si>
  <si>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</si>
  <si>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</si>
  <si>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玉野市競輪事業特別会計</t>
  </si>
  <si>
    <t>玉野市下水道事業会計</t>
  </si>
  <si>
    <t>玉野市土地埋立造成事業特別会計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</si>
  <si>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</si>
  <si>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</si>
  <si>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</si>
  <si>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</si>
  <si>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</si>
  <si>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</si>
  <si>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</si>
  <si>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</si>
  <si>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</si>
  <si>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2"/>
  </si>
  <si>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</si>
  <si>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</si>
  <si>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</si>
  <si>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</si>
  <si>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</si>
  <si>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</si>
  <si>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</si>
  <si>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</si>
  <si>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</si>
  <si>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</si>
  <si>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</si>
  <si>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</si>
  <si>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</si>
  <si>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</si>
  <si>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</si>
  <si>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</si>
  <si>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</si>
  <si>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</si>
  <si>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</si>
  <si>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</si>
  <si>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</si>
  <si>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</si>
  <si>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</si>
  <si>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</si>
  <si>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</si>
  <si>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</si>
  <si>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</si>
  <si>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</si>
  <si>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</si>
  <si>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</si>
  <si>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</si>
  <si>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</si>
  <si>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</si>
  <si>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</si>
  <si>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</si>
  <si>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</si>
  <si>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</si>
  <si>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</si>
  <si>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</si>
  <si>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岡山県南部水道企業団　水道事業会計</t>
    <rPh sb="0" eb="3">
      <t>オカヤマケン</t>
    </rPh>
    <rPh sb="3" eb="5">
      <t>ナンブ</t>
    </rPh>
    <rPh sb="5" eb="7">
      <t>スイドウ</t>
    </rPh>
    <rPh sb="7" eb="10">
      <t>キギョウダン</t>
    </rPh>
    <rPh sb="11" eb="13">
      <t>スイドウ</t>
    </rPh>
    <rPh sb="13" eb="15">
      <t>ジギョウ</t>
    </rPh>
    <rPh sb="15" eb="17">
      <t>カイケイ</t>
    </rPh>
    <phoneticPr fontId="5"/>
  </si>
  <si>
    <t>▲ 1.43</t>
  </si>
  <si>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</si>
  <si>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</si>
  <si>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</si>
  <si>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</si>
  <si>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</si>
  <si>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</si>
  <si>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</si>
  <si>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</si>
  <si>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</si>
  <si>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</si>
  <si>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</si>
  <si>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</si>
  <si>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</si>
  <si>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</si>
  <si>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その他会計（赤字）</t>
  </si>
  <si>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</si>
  <si>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ダイヤモンド瀬戸内観光（株）</t>
    <rPh sb="6" eb="9">
      <t>セトウチ</t>
    </rPh>
    <rPh sb="9" eb="11">
      <t>カンコウ</t>
    </rPh>
    <rPh sb="12" eb="13">
      <t>カブ</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</si>
  <si>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</si>
  <si>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岡山県市町村税整理組合</t>
    <rPh sb="0" eb="3">
      <t>オカヤマケン</t>
    </rPh>
    <rPh sb="3" eb="6">
      <t>シチョウソン</t>
    </rPh>
    <rPh sb="6" eb="7">
      <t>ゼイ</t>
    </rPh>
    <rPh sb="7" eb="9">
      <t>セイリ</t>
    </rPh>
    <rPh sb="9" eb="11">
      <t>クミアイ</t>
    </rPh>
    <phoneticPr fontId="5"/>
  </si>
  <si>
    <t>（公財）玉野市スポーツ振興財団</t>
    <rPh sb="1" eb="2">
      <t>オオヤケ</t>
    </rPh>
    <rPh sb="2" eb="3">
      <t>ザイ</t>
    </rPh>
    <rPh sb="4" eb="7">
      <t>タマノシ</t>
    </rPh>
    <rPh sb="11" eb="13">
      <t>シンコウ</t>
    </rPh>
    <rPh sb="13" eb="15">
      <t>ザイダン</t>
    </rPh>
    <phoneticPr fontId="5"/>
  </si>
  <si>
    <t>（公財）玉野市公園緑化協会</t>
    <rPh sb="1" eb="2">
      <t>オオヤケ</t>
    </rPh>
    <rPh sb="2" eb="3">
      <t>ザイ</t>
    </rPh>
    <rPh sb="4" eb="7">
      <t>タマノシ</t>
    </rPh>
    <rPh sb="7" eb="9">
      <t>コウエン</t>
    </rPh>
    <rPh sb="9" eb="11">
      <t>リョッカ</t>
    </rPh>
    <rPh sb="11" eb="13">
      <t>キョウカイ</t>
    </rPh>
    <phoneticPr fontId="5"/>
  </si>
  <si>
    <t>（一財）玉野産業振興公社</t>
    <rPh sb="1" eb="2">
      <t>イチ</t>
    </rPh>
    <rPh sb="2" eb="3">
      <t>ザイ</t>
    </rPh>
    <rPh sb="4" eb="6">
      <t>タマノ</t>
    </rPh>
    <rPh sb="6" eb="8">
      <t>サンギョウ</t>
    </rPh>
    <rPh sb="8" eb="10">
      <t>シンコウ</t>
    </rPh>
    <rPh sb="10" eb="12">
      <t>コウシャ</t>
    </rPh>
    <phoneticPr fontId="5"/>
  </si>
  <si>
    <t>（有）みどりの館みやま</t>
    <rPh sb="1" eb="2">
      <t>ユウ</t>
    </rPh>
    <rPh sb="7" eb="8">
      <t>ヤカタ</t>
    </rPh>
    <phoneticPr fontId="5"/>
  </si>
  <si>
    <t>公共施設等整備基金</t>
    <rPh sb="0" eb="2">
      <t>コウキョウ</t>
    </rPh>
    <rPh sb="2" eb="4">
      <t>シセツ</t>
    </rPh>
    <rPh sb="4" eb="5">
      <t>トウ</t>
    </rPh>
    <rPh sb="5" eb="7">
      <t>セイビ</t>
    </rPh>
    <rPh sb="7" eb="9">
      <t>キキン</t>
    </rPh>
    <phoneticPr fontId="30"/>
  </si>
  <si>
    <t>ふるさとづくり基金</t>
    <rPh sb="7" eb="9">
      <t>キキン</t>
    </rPh>
    <phoneticPr fontId="30"/>
  </si>
  <si>
    <t>水産業振興基金</t>
    <rPh sb="0" eb="3">
      <t>スイサンギョウ</t>
    </rPh>
    <rPh sb="3" eb="5">
      <t>シンコウ</t>
    </rPh>
    <rPh sb="5" eb="7">
      <t>キキン</t>
    </rPh>
    <phoneticPr fontId="30"/>
  </si>
  <si>
    <t>少年少女発明奨励基金</t>
    <rPh sb="0" eb="2">
      <t>ショウネン</t>
    </rPh>
    <rPh sb="2" eb="4">
      <t>ショウジョ</t>
    </rPh>
    <rPh sb="4" eb="6">
      <t>ハツメイ</t>
    </rPh>
    <rPh sb="6" eb="8">
      <t>ショウレイ</t>
    </rPh>
    <rPh sb="8" eb="10">
      <t>キキン</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</si>
  <si>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</si>
  <si>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</si>
  <si>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</si>
  <si>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将来負担比率は類似団体平均を下回っているが、有形固定資産減価償却率は、類似団体平均を上回る水準である。
将来負担比率が類似団体平均を下回っている要因は、分子である債務負担行為に基づく支出予定額の減や公営企業債残高の減に伴う公営企業への繰出見込額の減、地方債残高の減などが挙げられる。また、分母である標準財政規模の増も挙げられる。
有形固定資産減価償却率については、類似団体平均を上回っており、将来負担が過大にならないよう留意しながら、計画的な公共施設の再編整備を行う必要がある。</t>
    <rPh sb="7" eb="9">
      <t>ルイジ</t>
    </rPh>
    <rPh sb="9" eb="11">
      <t>ダンタイ</t>
    </rPh>
    <rPh sb="11" eb="13">
      <t>ヘイキン</t>
    </rPh>
    <rPh sb="14" eb="16">
      <t>シタマワ</t>
    </rPh>
    <rPh sb="66" eb="67">
      <t>シタ</t>
    </rPh>
    <rPh sb="144" eb="146">
      <t>ブンボ</t>
    </rPh>
    <phoneticPr fontId="41"/>
  </si>
  <si>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</si>
  <si>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</si>
  <si>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</si>
  <si>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</si>
  <si>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</si>
  <si>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</si>
  <si>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普通建設事業の抑制等により、将来負担比率および実質公債費比率ともに減少傾向にある。
今後、公共施設の再編整備や大規模改修などが見込まれ、将来負担比率及び実質公債費比率ともに悪化が懸念されることから、計画的な地方債の発行と可能な限り基金からの繰入を必要としない安定的な財政運営により財政の健全化を図る。</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</si>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</sst>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4"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6"/>
      <name val="游ゴシック"/>
      <family val="3"/>
      <charset val="128"/>
      <scheme val="minor"/>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42" fillId="0" borderId="0">
      <alignment vertical="center"/>
    </xf>
  </cellStyleXfs>
  <cellXfs count="111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38" fillId="3" borderId="0" xfId="20" applyFill="1" applyAlignment="1" applyProtection="1">
      <alignment vertical="center"/>
      <protection hidden="1"/>
    </xf>
    <xf numFmtId="0" fontId="39" fillId="0" borderId="0" xfId="21" applyFont="1">
      <alignment vertical="center"/>
    </xf>
    <xf numFmtId="0" fontId="38" fillId="3" borderId="0" xfId="20" applyFill="1" applyAlignment="1">
      <alignment vertical="center"/>
    </xf>
    <xf numFmtId="0" fontId="38" fillId="3" borderId="0" xfId="20" applyFill="1"/>
    <xf numFmtId="0" fontId="38" fillId="3" borderId="0" xfId="20" applyFill="1" applyProtection="1">
      <protection hidden="1"/>
    </xf>
    <xf numFmtId="0" fontId="39" fillId="0" borderId="30" xfId="21" applyFont="1" applyBorder="1">
      <alignment vertical="center"/>
    </xf>
    <xf numFmtId="0" fontId="39" fillId="0" borderId="23" xfId="21" applyFont="1" applyBorder="1">
      <alignment vertical="center"/>
    </xf>
    <xf numFmtId="181" fontId="39" fillId="0" borderId="23" xfId="21" applyNumberFormat="1" applyFont="1" applyBorder="1">
      <alignment vertical="center"/>
    </xf>
    <xf numFmtId="0" fontId="39" fillId="0" borderId="16" xfId="21" applyFont="1" applyBorder="1">
      <alignment vertical="center"/>
    </xf>
    <xf numFmtId="0" fontId="40" fillId="0" borderId="0" xfId="21" applyFont="1">
      <alignment vertical="center"/>
    </xf>
    <xf numFmtId="0" fontId="39" fillId="0" borderId="42" xfId="21" applyFont="1" applyBorder="1">
      <alignment vertical="center"/>
    </xf>
    <xf numFmtId="0" fontId="39" fillId="0" borderId="14" xfId="21" applyFont="1" applyBorder="1">
      <alignment vertical="center"/>
    </xf>
    <xf numFmtId="0" fontId="39" fillId="0" borderId="31" xfId="21" applyFont="1" applyBorder="1">
      <alignment vertical="center"/>
    </xf>
    <xf numFmtId="0" fontId="39" fillId="0" borderId="34" xfId="21" applyFont="1" applyBorder="1">
      <alignment vertical="center"/>
    </xf>
    <xf numFmtId="0" fontId="39" fillId="0" borderId="15" xfId="21" applyFont="1" applyBorder="1">
      <alignment vertical="center"/>
    </xf>
    <xf numFmtId="0" fontId="39" fillId="0" borderId="35" xfId="21" applyFont="1" applyBorder="1">
      <alignment vertical="center"/>
    </xf>
    <xf numFmtId="0" fontId="40" fillId="0" borderId="30" xfId="21" applyFont="1" applyBorder="1">
      <alignment vertical="center"/>
    </xf>
    <xf numFmtId="184" fontId="0" fillId="0" borderId="0" xfId="21" applyNumberFormat="1" applyFont="1">
      <alignment vertical="center"/>
    </xf>
    <xf numFmtId="184" fontId="39" fillId="0" borderId="0" xfId="21" applyNumberFormat="1" applyFont="1">
      <alignment vertical="center"/>
    </xf>
    <xf numFmtId="183" fontId="39" fillId="3" borderId="0" xfId="22" applyNumberFormat="1" applyFont="1" applyFill="1" applyAlignment="1">
      <alignment vertical="center" wrapText="1"/>
    </xf>
    <xf numFmtId="49" fontId="39" fillId="3" borderId="0" xfId="22" applyNumberFormat="1" applyFont="1" applyFill="1" applyAlignment="1">
      <alignment horizontal="center" vertical="center" wrapText="1"/>
    </xf>
    <xf numFmtId="49" fontId="39" fillId="3" borderId="0" xfId="22" applyNumberFormat="1" applyFont="1" applyFill="1" applyAlignment="1">
      <alignment horizontal="center" vertical="center"/>
    </xf>
    <xf numFmtId="184" fontId="39" fillId="0" borderId="42" xfId="21" applyNumberFormat="1" applyFont="1" applyBorder="1">
      <alignment vertical="center"/>
    </xf>
    <xf numFmtId="184" fontId="39" fillId="0" borderId="14" xfId="21" applyNumberFormat="1" applyFont="1" applyBorder="1">
      <alignment vertical="center"/>
    </xf>
    <xf numFmtId="191" fontId="39" fillId="0" borderId="0" xfId="21" applyNumberFormat="1" applyFont="1">
      <alignment vertical="center"/>
    </xf>
    <xf numFmtId="184" fontId="39" fillId="0" borderId="31" xfId="21" applyNumberFormat="1" applyFont="1" applyBorder="1">
      <alignment vertical="center"/>
    </xf>
    <xf numFmtId="184" fontId="39" fillId="0" borderId="34" xfId="21" applyNumberFormat="1" applyFont="1" applyBorder="1">
      <alignment vertical="center"/>
    </xf>
    <xf numFmtId="181" fontId="39" fillId="0" borderId="34" xfId="21" applyNumberFormat="1" applyFont="1" applyBorder="1">
      <alignment vertical="center"/>
    </xf>
    <xf numFmtId="184" fontId="39" fillId="0" borderId="15" xfId="21" applyNumberFormat="1" applyFont="1" applyBorder="1">
      <alignment vertical="center"/>
    </xf>
    <xf numFmtId="0" fontId="40" fillId="0" borderId="42" xfId="21" applyFont="1" applyBorder="1">
      <alignment vertical="center"/>
    </xf>
    <xf numFmtId="181" fontId="39" fillId="0" borderId="0" xfId="22" applyNumberFormat="1" applyFont="1">
      <alignment vertical="center"/>
    </xf>
    <xf numFmtId="184" fontId="38" fillId="0" borderId="0" xfId="23" applyNumberFormat="1" applyAlignment="1">
      <alignment vertical="center"/>
    </xf>
    <xf numFmtId="182" fontId="38" fillId="0" borderId="0" xfId="24" applyNumberFormat="1" applyAlignment="1">
      <alignment horizontal="right" vertical="center"/>
    </xf>
    <xf numFmtId="179" fontId="38" fillId="0" borderId="0" xfId="24" applyNumberFormat="1" applyAlignment="1">
      <alignment horizontal="right" vertical="center"/>
    </xf>
    <xf numFmtId="184" fontId="39" fillId="3" borderId="0" xfId="21" applyNumberFormat="1" applyFont="1" applyFill="1" applyAlignment="1">
      <alignment vertical="center" wrapText="1"/>
    </xf>
    <xf numFmtId="184" fontId="38" fillId="0" borderId="0" xfId="21" applyNumberFormat="1" applyAlignment="1">
      <alignment horizontal="center" vertical="center"/>
    </xf>
    <xf numFmtId="0" fontId="43" fillId="0" borderId="0" xfId="25" applyFont="1">
      <alignment vertical="center"/>
    </xf>
    <xf numFmtId="180" fontId="39"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179" fontId="39" fillId="3" borderId="74" xfId="22" applyNumberFormat="1" applyFont="1" applyFill="1" applyBorder="1" applyAlignment="1">
      <alignment horizontal="center" vertical="center"/>
    </xf>
    <xf numFmtId="184" fontId="38" fillId="0" borderId="0" xfId="21" applyNumberFormat="1" applyAlignment="1">
      <alignment horizontal="center" vertical="center"/>
    </xf>
    <xf numFmtId="179" fontId="39" fillId="0" borderId="0" xfId="21" applyNumberFormat="1" applyFont="1" applyAlignment="1">
      <alignment horizontal="center" vertical="center"/>
    </xf>
    <xf numFmtId="183" fontId="39" fillId="3" borderId="74" xfId="22" applyNumberFormat="1" applyFont="1" applyFill="1" applyBorder="1" applyAlignment="1">
      <alignment horizontal="center" vertical="center" wrapText="1"/>
    </xf>
    <xf numFmtId="179" fontId="39" fillId="3" borderId="0" xfId="22" applyNumberFormat="1" applyFont="1" applyFill="1" applyAlignment="1">
      <alignment horizontal="center" vertical="center" wrapText="1"/>
    </xf>
    <xf numFmtId="0" fontId="39" fillId="0" borderId="74" xfId="21" applyFont="1" applyBorder="1" applyAlignment="1">
      <alignment horizontal="center" vertical="center"/>
    </xf>
    <xf numFmtId="0" fontId="39" fillId="0" borderId="0" xfId="21" applyFont="1" applyAlignment="1">
      <alignment horizontal="center" vertical="center"/>
    </xf>
    <xf numFmtId="179" fontId="39" fillId="3" borderId="0" xfId="22" applyNumberFormat="1" applyFont="1" applyFill="1" applyAlignment="1">
      <alignment horizontal="center" vertical="center"/>
    </xf>
    <xf numFmtId="183" fontId="39" fillId="3" borderId="0" xfId="22" applyNumberFormat="1" applyFont="1" applyFill="1" applyAlignment="1">
      <alignment horizontal="center" vertical="center" wrapText="1"/>
    </xf>
    <xf numFmtId="0" fontId="39" fillId="0" borderId="32" xfId="21" applyFont="1" applyBorder="1" applyAlignment="1">
      <alignment horizontal="center" vertical="center"/>
    </xf>
    <xf numFmtId="0" fontId="39" fillId="0" borderId="35" xfId="21" applyFont="1" applyBorder="1" applyAlignment="1">
      <alignment horizontal="center" vertical="center"/>
    </xf>
    <xf numFmtId="0" fontId="39" fillId="0" borderId="37" xfId="21" applyFont="1" applyBorder="1" applyAlignment="1">
      <alignment horizontal="center" vertical="center"/>
    </xf>
    <xf numFmtId="179" fontId="39" fillId="3" borderId="188" xfId="22" applyNumberFormat="1" applyFont="1" applyFill="1" applyBorder="1" applyAlignment="1">
      <alignment horizontal="center" vertical="center"/>
    </xf>
    <xf numFmtId="0" fontId="39" fillId="0" borderId="30" xfId="21" applyFont="1" applyBorder="1" applyAlignment="1" applyProtection="1">
      <alignment horizontal="left" vertical="top" wrapText="1"/>
      <protection locked="0"/>
    </xf>
    <xf numFmtId="0" fontId="39" fillId="0" borderId="23" xfId="21" applyFont="1" applyBorder="1" applyAlignment="1" applyProtection="1">
      <alignment horizontal="left" vertical="top" wrapText="1"/>
      <protection locked="0"/>
    </xf>
    <xf numFmtId="0" fontId="39" fillId="0" borderId="16" xfId="21" applyFont="1" applyBorder="1" applyAlignment="1" applyProtection="1">
      <alignment horizontal="left" vertical="top" wrapText="1"/>
      <protection locked="0"/>
    </xf>
    <xf numFmtId="0" fontId="39" fillId="0" borderId="42"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14" xfId="21" applyFont="1" applyBorder="1" applyAlignment="1" applyProtection="1">
      <alignment horizontal="left" vertical="top" wrapText="1"/>
      <protection locked="0"/>
    </xf>
    <xf numFmtId="0" fontId="39" fillId="0" borderId="31" xfId="21" applyFont="1" applyBorder="1" applyAlignment="1" applyProtection="1">
      <alignment horizontal="left" vertical="top" wrapText="1"/>
      <protection locked="0"/>
    </xf>
    <xf numFmtId="0" fontId="39" fillId="0" borderId="34" xfId="21" applyFont="1" applyBorder="1" applyAlignment="1" applyProtection="1">
      <alignment horizontal="left" vertical="top" wrapText="1"/>
      <protection locked="0"/>
    </xf>
    <xf numFmtId="0" fontId="39" fillId="0" borderId="15" xfId="21" applyFont="1" applyBorder="1" applyAlignment="1" applyProtection="1">
      <alignment horizontal="left" vertical="top" wrapText="1"/>
      <protection locked="0"/>
    </xf>
    <xf numFmtId="183" fontId="39"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880F-4ADF-B8DA-A6A1AD0A4B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33608</c:v>
                </c:pt>
                <c:pt idx="1">
                  <c:v>37113</c:v>
                </c:pt>
                <c:pt idx="2">
                  <c:v>42757</c:v>
                </c:pt>
                <c:pt idx="3">
                  <c:v>30598</c:v>
                </c:pt>
                <c:pt idx="4">
                  <c:v>15651</c:v>
                </c:pt>
              </c:numCache>
            </c:numRef>
          </c:val>
          <c:smooth val="0"/>
          <c:extLst>
            <c:ext xmlns:c16="http://schemas.microsoft.com/office/drawing/2014/chart" uri="{C3380CC4-5D6E-409C-BE32-E72D297353CC}">
              <c16:uniqueId val="{00000001-880F-4ADF-B8DA-A6A1AD0A4B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4.7300000000000004</c:v>
                </c:pt>
                <c:pt idx="1">
                  <c:v>4.6900000000000004</c:v>
                </c:pt>
                <c:pt idx="2">
                  <c:v>5.69</c:v>
                </c:pt>
                <c:pt idx="3">
                  <c:v>4.68</c:v>
                </c:pt>
                <c:pt idx="4">
                  <c:v>6.16</c:v>
                </c:pt>
              </c:numCache>
            </c:numRef>
          </c:val>
          <c:extLst>
            <c:ext xmlns:c16="http://schemas.microsoft.com/office/drawing/2014/chart" uri="{C3380CC4-5D6E-409C-BE32-E72D297353CC}">
              <c16:uniqueId val="{00000000-8271-488B-90E5-DE87C81854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12.3</c:v>
                </c:pt>
                <c:pt idx="1">
                  <c:v>11.01</c:v>
                </c:pt>
                <c:pt idx="2">
                  <c:v>10.44</c:v>
                </c:pt>
                <c:pt idx="3">
                  <c:v>13.43</c:v>
                </c:pt>
                <c:pt idx="4">
                  <c:v>15.36</c:v>
                </c:pt>
              </c:numCache>
            </c:numRef>
          </c:val>
          <c:extLst>
            <c:ext xmlns:c16="http://schemas.microsoft.com/office/drawing/2014/chart" uri="{C3380CC4-5D6E-409C-BE32-E72D297353CC}">
              <c16:uniqueId val="{00000001-8271-488B-90E5-DE87C81854B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0.35</c:v>
                </c:pt>
                <c:pt idx="1">
                  <c:v>-1.43</c:v>
                </c:pt>
                <c:pt idx="2">
                  <c:v>1.34</c:v>
                </c:pt>
                <c:pt idx="3">
                  <c:v>1.83</c:v>
                </c:pt>
                <c:pt idx="4">
                  <c:v>3.56</c:v>
                </c:pt>
              </c:numCache>
            </c:numRef>
          </c:val>
          <c:smooth val="0"/>
          <c:extLst>
            <c:ext xmlns:c16="http://schemas.microsoft.com/office/drawing/2014/chart" uri="{C3380CC4-5D6E-409C-BE32-E72D297353CC}">
              <c16:uniqueId val="{00000002-8271-488B-90E5-DE87C81854B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0.18</c:v>
                </c:pt>
              </c:numCache>
            </c:numRef>
          </c:val>
          <c:extLst>
            <c:ext xmlns:c16="http://schemas.microsoft.com/office/drawing/2014/chart" uri="{C3380CC4-5D6E-409C-BE32-E72D297353CC}">
              <c16:uniqueId val="{00000000-7C93-47F5-8AE9-CD68C33D82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93-47F5-8AE9-CD68C33D8296}"/>
            </c:ext>
          </c:extLst>
        </c:ser>
        <c:ser>
          <c:idx val="2"/>
          <c:order val="2"/>
          <c:tx>
            <c:strRef>
              <c:f>データシート!$A$29</c:f>
              <c:strCache>
                <c:ptCount val="1"/>
                <c:pt idx="0">
                  <c:v>総合病院玉野市立玉野市民病院事業会計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0.56000000000000005</c:v>
                </c:pt>
                <c:pt idx="1">
                  <c:v>#N/A</c:v>
                </c:pt>
                <c:pt idx="2">
                  <c:v>#N/A</c:v>
                </c:pt>
                <c:pt idx="3">
                  <c:v>2.0699999999999998</c:v>
                </c:pt>
                <c:pt idx="4">
                  <c:v>#N/A</c:v>
                </c:pt>
                <c:pt idx="5">
                  <c:v>0.93</c:v>
                </c:pt>
                <c:pt idx="6">
                  <c:v>#N/A</c:v>
                </c:pt>
                <c:pt idx="7">
                  <c:v>1.29</c:v>
                </c:pt>
                <c:pt idx="8">
                  <c:v>#N/A</c:v>
                </c:pt>
                <c:pt idx="9">
                  <c:v>1.63</c:v>
                </c:pt>
              </c:numCache>
            </c:numRef>
          </c:val>
          <c:extLst>
            <c:ext xmlns:c16="http://schemas.microsoft.com/office/drawing/2014/chart" uri="{C3380CC4-5D6E-409C-BE32-E72D297353CC}">
              <c16:uniqueId val="{00000002-7C93-47F5-8AE9-CD68C33D8296}"/>
            </c:ext>
          </c:extLst>
        </c:ser>
        <c:ser>
          <c:idx val="3"/>
          <c:order val="3"/>
          <c:tx>
            <c:strRef>
              <c:f>データシート!$A$30</c:f>
              <c:strCache>
                <c:ptCount val="1"/>
                <c:pt idx="0">
                  <c:v>玉野市介護保険事業特別会計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0.34</c:v>
                </c:pt>
                <c:pt idx="4">
                  <c:v>#N/A</c:v>
                </c:pt>
                <c:pt idx="5">
                  <c:v>1.06</c:v>
                </c:pt>
                <c:pt idx="6">
                  <c:v>#N/A</c:v>
                </c:pt>
                <c:pt idx="7">
                  <c:v>2.0299999999999998</c:v>
                </c:pt>
                <c:pt idx="8">
                  <c:v>#N/A</c:v>
                </c:pt>
                <c:pt idx="9">
                  <c:v>1.81</c:v>
                </c:pt>
              </c:numCache>
            </c:numRef>
          </c:val>
          <c:extLst>
            <c:ext xmlns:c16="http://schemas.microsoft.com/office/drawing/2014/chart" uri="{C3380CC4-5D6E-409C-BE32-E72D297353CC}">
              <c16:uniqueId val="{00000003-7C93-47F5-8AE9-CD68C33D8296}"/>
            </c:ext>
          </c:extLst>
        </c:ser>
        <c:ser>
          <c:idx val="4"/>
          <c:order val="4"/>
          <c:tx>
            <c:strRef>
              <c:f>データシート!$A$31</c:f>
              <c:strCache>
                <c:ptCount val="1"/>
                <c:pt idx="0">
                  <c:v>玉野市土地埋立造成事業特別会計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2.25</c:v>
                </c:pt>
                <c:pt idx="2">
                  <c:v>#N/A</c:v>
                </c:pt>
                <c:pt idx="3">
                  <c:v>2.2799999999999998</c:v>
                </c:pt>
                <c:pt idx="4">
                  <c:v>#N/A</c:v>
                </c:pt>
                <c:pt idx="5">
                  <c:v>2.2400000000000002</c:v>
                </c:pt>
                <c:pt idx="6">
                  <c:v>#N/A</c:v>
                </c:pt>
                <c:pt idx="7">
                  <c:v>2.27</c:v>
                </c:pt>
                <c:pt idx="8">
                  <c:v>#N/A</c:v>
                </c:pt>
                <c:pt idx="9">
                  <c:v>2.2599999999999998</c:v>
                </c:pt>
              </c:numCache>
            </c:numRef>
          </c:val>
          <c:extLst>
            <c:ext xmlns:c16="http://schemas.microsoft.com/office/drawing/2014/chart" uri="{C3380CC4-5D6E-409C-BE32-E72D297353CC}">
              <c16:uniqueId val="{00000004-7C93-47F5-8AE9-CD68C33D8296}"/>
            </c:ext>
          </c:extLst>
        </c:ser>
        <c:ser>
          <c:idx val="5"/>
          <c:order val="5"/>
          <c:tx>
            <c:strRef>
              <c:f>データシート!$A$32</c:f>
              <c:strCache>
                <c:ptCount val="1"/>
                <c:pt idx="0">
                  <c:v>玉野市競輪事業特別会計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2.29</c:v>
                </c:pt>
                <c:pt idx="2">
                  <c:v>#N/A</c:v>
                </c:pt>
                <c:pt idx="3">
                  <c:v>2.81</c:v>
                </c:pt>
                <c:pt idx="4">
                  <c:v>#N/A</c:v>
                </c:pt>
                <c:pt idx="5">
                  <c:v>3.01</c:v>
                </c:pt>
                <c:pt idx="6">
                  <c:v>#N/A</c:v>
                </c:pt>
                <c:pt idx="7">
                  <c:v>4.51</c:v>
                </c:pt>
                <c:pt idx="8">
                  <c:v>#N/A</c:v>
                </c:pt>
                <c:pt idx="9">
                  <c:v>4.8499999999999996</c:v>
                </c:pt>
              </c:numCache>
            </c:numRef>
          </c:val>
          <c:extLst>
            <c:ext xmlns:c16="http://schemas.microsoft.com/office/drawing/2014/chart" uri="{C3380CC4-5D6E-409C-BE32-E72D297353CC}">
              <c16:uniqueId val="{00000005-7C93-47F5-8AE9-CD68C33D8296}"/>
            </c:ext>
          </c:extLst>
        </c:ser>
        <c:ser>
          <c:idx val="6"/>
          <c:order val="6"/>
          <c:tx>
            <c:strRef>
              <c:f>データシート!$A$33</c:f>
              <c:strCache>
                <c:ptCount val="1"/>
                <c:pt idx="0">
                  <c:v>玉野市国民健康保険事業特別会計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3.88</c:v>
                </c:pt>
                <c:pt idx="2">
                  <c:v>#N/A</c:v>
                </c:pt>
                <c:pt idx="3">
                  <c:v>4</c:v>
                </c:pt>
                <c:pt idx="4">
                  <c:v>#N/A</c:v>
                </c:pt>
                <c:pt idx="5">
                  <c:v>4.12</c:v>
                </c:pt>
                <c:pt idx="6">
                  <c:v>#N/A</c:v>
                </c:pt>
                <c:pt idx="7">
                  <c:v>4.6500000000000004</c:v>
                </c:pt>
                <c:pt idx="8">
                  <c:v>#N/A</c:v>
                </c:pt>
                <c:pt idx="9">
                  <c:v>6.02</c:v>
                </c:pt>
              </c:numCache>
            </c:numRef>
          </c:val>
          <c:extLst>
            <c:ext xmlns:c16="http://schemas.microsoft.com/office/drawing/2014/chart" uri="{C3380CC4-5D6E-409C-BE32-E72D297353CC}">
              <c16:uniqueId val="{00000006-7C93-47F5-8AE9-CD68C33D82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4.72</c:v>
                </c:pt>
                <c:pt idx="2">
                  <c:v>#N/A</c:v>
                </c:pt>
                <c:pt idx="3">
                  <c:v>4.68</c:v>
                </c:pt>
                <c:pt idx="4">
                  <c:v>#N/A</c:v>
                </c:pt>
                <c:pt idx="5">
                  <c:v>5.68</c:v>
                </c:pt>
                <c:pt idx="6">
                  <c:v>#N/A</c:v>
                </c:pt>
                <c:pt idx="7">
                  <c:v>4.67</c:v>
                </c:pt>
                <c:pt idx="8">
                  <c:v>#N/A</c:v>
                </c:pt>
                <c:pt idx="9">
                  <c:v>6.15</c:v>
                </c:pt>
              </c:numCache>
            </c:numRef>
          </c:val>
          <c:extLst>
            <c:ext xmlns:c16="http://schemas.microsoft.com/office/drawing/2014/chart" uri="{C3380CC4-5D6E-409C-BE32-E72D297353CC}">
              <c16:uniqueId val="{00000007-7C93-47F5-8AE9-CD68C33D8296}"/>
            </c:ext>
          </c:extLst>
        </c:ser>
        <c:ser>
          <c:idx val="8"/>
          <c:order val="8"/>
          <c:tx>
            <c:strRef>
              <c:f>データシート!$A$35</c:f>
              <c:strCache>
                <c:ptCount val="1"/>
                <c:pt idx="0">
                  <c:v>玉野市下水道事業会計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7.32</c:v>
                </c:pt>
                <c:pt idx="2">
                  <c:v>#N/A</c:v>
                </c:pt>
                <c:pt idx="3">
                  <c:v>7.23</c:v>
                </c:pt>
                <c:pt idx="4">
                  <c:v>#N/A</c:v>
                </c:pt>
                <c:pt idx="5">
                  <c:v>7.98</c:v>
                </c:pt>
                <c:pt idx="6">
                  <c:v>#N/A</c:v>
                </c:pt>
                <c:pt idx="7">
                  <c:v>7.48</c:v>
                </c:pt>
                <c:pt idx="8">
                  <c:v>#N/A</c:v>
                </c:pt>
                <c:pt idx="9">
                  <c:v>6.29</c:v>
                </c:pt>
              </c:numCache>
            </c:numRef>
          </c:val>
          <c:extLst>
            <c:ext xmlns:c16="http://schemas.microsoft.com/office/drawing/2014/chart" uri="{C3380CC4-5D6E-409C-BE32-E72D297353CC}">
              <c16:uniqueId val="{00000008-7C93-47F5-8AE9-CD68C33D8296}"/>
            </c:ext>
          </c:extLst>
        </c:ser>
        <c:ser>
          <c:idx val="9"/>
          <c:order val="9"/>
          <c:tx>
            <c:strRef>
              <c:f>データシート!$A$36</c:f>
              <c:strCache>
                <c:ptCount val="1"/>
                <c:pt idx="0">
                  <c:v>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10.199999999999999</c:v>
                </c:pt>
                <c:pt idx="2">
                  <c:v>#N/A</c:v>
                </c:pt>
                <c:pt idx="3">
                  <c:v>8.6</c:v>
                </c:pt>
                <c:pt idx="4">
                  <c:v>#N/A</c:v>
                </c:pt>
                <c:pt idx="5">
                  <c:v>7.24</c:v>
                </c:pt>
                <c:pt idx="6">
                  <c:v>#N/A</c:v>
                </c:pt>
                <c:pt idx="7">
                  <c:v>8.52</c:v>
                </c:pt>
                <c:pt idx="8">
                  <c:v>#N/A</c:v>
                </c:pt>
                <c:pt idx="9">
                  <c:v>10.31</c:v>
                </c:pt>
              </c:numCache>
            </c:numRef>
          </c:val>
          <c:extLst>
            <c:ext xmlns:c16="http://schemas.microsoft.com/office/drawing/2014/chart" uri="{C3380CC4-5D6E-409C-BE32-E72D297353CC}">
              <c16:uniqueId val="{00000009-7C93-47F5-8AE9-CD68C33D829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2247</c:v>
                </c:pt>
                <c:pt idx="5">
                  <c:v>2350</c:v>
                </c:pt>
                <c:pt idx="8">
                  <c:v>2284</c:v>
                </c:pt>
                <c:pt idx="11">
                  <c:v>2292</c:v>
                </c:pt>
                <c:pt idx="14">
                  <c:v>2310</c:v>
                </c:pt>
              </c:numCache>
            </c:numRef>
          </c:val>
          <c:extLst>
            <c:ext xmlns:c16="http://schemas.microsoft.com/office/drawing/2014/chart" uri="{C3380CC4-5D6E-409C-BE32-E72D297353CC}">
              <c16:uniqueId val="{00000000-7F7C-4A5E-BFB1-4ECA677C43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7C-4A5E-BFB1-4ECA677C43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101</c:v>
                </c:pt>
                <c:pt idx="3">
                  <c:v>84</c:v>
                </c:pt>
                <c:pt idx="6">
                  <c:v>74</c:v>
                </c:pt>
                <c:pt idx="9">
                  <c:v>62</c:v>
                </c:pt>
                <c:pt idx="12">
                  <c:v>57</c:v>
                </c:pt>
              </c:numCache>
            </c:numRef>
          </c:val>
          <c:extLst>
            <c:ext xmlns:c16="http://schemas.microsoft.com/office/drawing/2014/chart" uri="{C3380CC4-5D6E-409C-BE32-E72D297353CC}">
              <c16:uniqueId val="{00000002-7F7C-4A5E-BFB1-4ECA677C43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7C-4A5E-BFB1-4ECA677C43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834</c:v>
                </c:pt>
                <c:pt idx="3">
                  <c:v>823</c:v>
                </c:pt>
                <c:pt idx="6">
                  <c:v>819</c:v>
                </c:pt>
                <c:pt idx="9">
                  <c:v>664</c:v>
                </c:pt>
                <c:pt idx="12">
                  <c:v>641</c:v>
                </c:pt>
              </c:numCache>
            </c:numRef>
          </c:val>
          <c:extLst>
            <c:ext xmlns:c16="http://schemas.microsoft.com/office/drawing/2014/chart" uri="{C3380CC4-5D6E-409C-BE32-E72D297353CC}">
              <c16:uniqueId val="{00000004-7F7C-4A5E-BFB1-4ECA677C43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C-4A5E-BFB1-4ECA677C43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7C-4A5E-BFB1-4ECA677C43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2337</c:v>
                </c:pt>
                <c:pt idx="3">
                  <c:v>2249</c:v>
                </c:pt>
                <c:pt idx="6">
                  <c:v>2248</c:v>
                </c:pt>
                <c:pt idx="9">
                  <c:v>2227</c:v>
                </c:pt>
                <c:pt idx="12">
                  <c:v>2252</c:v>
                </c:pt>
              </c:numCache>
            </c:numRef>
          </c:val>
          <c:extLst>
            <c:ext xmlns:c16="http://schemas.microsoft.com/office/drawing/2014/chart" uri="{C3380CC4-5D6E-409C-BE32-E72D297353CC}">
              <c16:uniqueId val="{00000007-7F7C-4A5E-BFB1-4ECA677C43E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1025</c:v>
                </c:pt>
                <c:pt idx="2">
                  <c:v>#N/A</c:v>
                </c:pt>
                <c:pt idx="3">
                  <c:v>#N/A</c:v>
                </c:pt>
                <c:pt idx="4">
                  <c:v>806</c:v>
                </c:pt>
                <c:pt idx="5">
                  <c:v>#N/A</c:v>
                </c:pt>
                <c:pt idx="6">
                  <c:v>#N/A</c:v>
                </c:pt>
                <c:pt idx="7">
                  <c:v>857</c:v>
                </c:pt>
                <c:pt idx="8">
                  <c:v>#N/A</c:v>
                </c:pt>
                <c:pt idx="9">
                  <c:v>#N/A</c:v>
                </c:pt>
                <c:pt idx="10">
                  <c:v>661</c:v>
                </c:pt>
                <c:pt idx="11">
                  <c:v>#N/A</c:v>
                </c:pt>
                <c:pt idx="12">
                  <c:v>#N/A</c:v>
                </c:pt>
                <c:pt idx="13">
                  <c:v>640</c:v>
                </c:pt>
                <c:pt idx="14">
                  <c:v>#N/A</c:v>
                </c:pt>
              </c:numCache>
            </c:numRef>
          </c:val>
          <c:smooth val="0"/>
          <c:extLst>
            <c:ext xmlns:c16="http://schemas.microsoft.com/office/drawing/2014/chart" uri="{C3380CC4-5D6E-409C-BE32-E72D297353CC}">
              <c16:uniqueId val="{00000008-7F7C-4A5E-BFB1-4ECA677C43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24819</c:v>
                </c:pt>
                <c:pt idx="5">
                  <c:v>24692</c:v>
                </c:pt>
                <c:pt idx="8">
                  <c:v>25568</c:v>
                </c:pt>
                <c:pt idx="11">
                  <c:v>25466</c:v>
                </c:pt>
                <c:pt idx="14">
                  <c:v>25143</c:v>
                </c:pt>
              </c:numCache>
            </c:numRef>
          </c:val>
          <c:extLst>
            <c:ext xmlns:c16="http://schemas.microsoft.com/office/drawing/2014/chart" uri="{C3380CC4-5D6E-409C-BE32-E72D297353CC}">
              <c16:uniqueId val="{00000000-CC11-4ED3-8CED-FC255F5B87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4305</c:v>
                </c:pt>
                <c:pt idx="5">
                  <c:v>4264</c:v>
                </c:pt>
                <c:pt idx="8">
                  <c:v>4312</c:v>
                </c:pt>
                <c:pt idx="11">
                  <c:v>4253</c:v>
                </c:pt>
                <c:pt idx="14">
                  <c:v>4192</c:v>
                </c:pt>
              </c:numCache>
            </c:numRef>
          </c:val>
          <c:extLst>
            <c:ext xmlns:c16="http://schemas.microsoft.com/office/drawing/2014/chart" uri="{C3380CC4-5D6E-409C-BE32-E72D297353CC}">
              <c16:uniqueId val="{00000001-CC11-4ED3-8CED-FC255F5B87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1797</c:v>
                </c:pt>
                <c:pt idx="5">
                  <c:v>1600</c:v>
                </c:pt>
                <c:pt idx="8">
                  <c:v>1542</c:v>
                </c:pt>
                <c:pt idx="11">
                  <c:v>1964</c:v>
                </c:pt>
                <c:pt idx="14">
                  <c:v>3057</c:v>
                </c:pt>
              </c:numCache>
            </c:numRef>
          </c:val>
          <c:extLst>
            <c:ext xmlns:c16="http://schemas.microsoft.com/office/drawing/2014/chart" uri="{C3380CC4-5D6E-409C-BE32-E72D297353CC}">
              <c16:uniqueId val="{00000002-CC11-4ED3-8CED-FC255F5B87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11-4ED3-8CED-FC255F5B87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11-4ED3-8CED-FC255F5B87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140</c:v>
                </c:pt>
                <c:pt idx="3">
                  <c:v>64</c:v>
                </c:pt>
                <c:pt idx="6">
                  <c:v>7</c:v>
                </c:pt>
                <c:pt idx="9">
                  <c:v>0</c:v>
                </c:pt>
                <c:pt idx="12">
                  <c:v>9</c:v>
                </c:pt>
              </c:numCache>
            </c:numRef>
          </c:val>
          <c:extLst>
            <c:ext xmlns:c16="http://schemas.microsoft.com/office/drawing/2014/chart" uri="{C3380CC4-5D6E-409C-BE32-E72D297353CC}">
              <c16:uniqueId val="{00000005-CC11-4ED3-8CED-FC255F5B87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4090</c:v>
                </c:pt>
                <c:pt idx="3">
                  <c:v>3788</c:v>
                </c:pt>
                <c:pt idx="6">
                  <c:v>3616</c:v>
                </c:pt>
                <c:pt idx="9">
                  <c:v>3803</c:v>
                </c:pt>
                <c:pt idx="12">
                  <c:v>3891</c:v>
                </c:pt>
              </c:numCache>
            </c:numRef>
          </c:val>
          <c:extLst>
            <c:ext xmlns:c16="http://schemas.microsoft.com/office/drawing/2014/chart" uri="{C3380CC4-5D6E-409C-BE32-E72D297353CC}">
              <c16:uniqueId val="{00000006-CC11-4ED3-8CED-FC255F5B87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C11-4ED3-8CED-FC255F5B87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11337</c:v>
                </c:pt>
                <c:pt idx="3">
                  <c:v>11146</c:v>
                </c:pt>
                <c:pt idx="6">
                  <c:v>10831</c:v>
                </c:pt>
                <c:pt idx="9">
                  <c:v>9934</c:v>
                </c:pt>
                <c:pt idx="12">
                  <c:v>9092</c:v>
                </c:pt>
              </c:numCache>
            </c:numRef>
          </c:val>
          <c:extLst>
            <c:ext xmlns:c16="http://schemas.microsoft.com/office/drawing/2014/chart" uri="{C3380CC4-5D6E-409C-BE32-E72D297353CC}">
              <c16:uniqueId val="{00000008-CC11-4ED3-8CED-FC255F5B87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597</c:v>
                </c:pt>
                <c:pt idx="3">
                  <c:v>516</c:v>
                </c:pt>
                <c:pt idx="6">
                  <c:v>447</c:v>
                </c:pt>
                <c:pt idx="9">
                  <c:v>390</c:v>
                </c:pt>
                <c:pt idx="12">
                  <c:v>337</c:v>
                </c:pt>
              </c:numCache>
            </c:numRef>
          </c:val>
          <c:extLst>
            <c:ext xmlns:c16="http://schemas.microsoft.com/office/drawing/2014/chart" uri="{C3380CC4-5D6E-409C-BE32-E72D297353CC}">
              <c16:uniqueId val="{00000009-CC11-4ED3-8CED-FC255F5B87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21505</c:v>
                </c:pt>
                <c:pt idx="3">
                  <c:v>21870</c:v>
                </c:pt>
                <c:pt idx="6">
                  <c:v>22209</c:v>
                </c:pt>
                <c:pt idx="9">
                  <c:v>22147</c:v>
                </c:pt>
                <c:pt idx="12">
                  <c:v>21306</c:v>
                </c:pt>
              </c:numCache>
            </c:numRef>
          </c:val>
          <c:extLst>
            <c:ext xmlns:c16="http://schemas.microsoft.com/office/drawing/2014/chart" uri="{C3380CC4-5D6E-409C-BE32-E72D297353CC}">
              <c16:uniqueId val="{0000000A-CC11-4ED3-8CED-FC255F5B87D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6749</c:v>
                </c:pt>
                <c:pt idx="2">
                  <c:v>#N/A</c:v>
                </c:pt>
                <c:pt idx="3">
                  <c:v>#N/A</c:v>
                </c:pt>
                <c:pt idx="4">
                  <c:v>6828</c:v>
                </c:pt>
                <c:pt idx="5">
                  <c:v>#N/A</c:v>
                </c:pt>
                <c:pt idx="6">
                  <c:v>#N/A</c:v>
                </c:pt>
                <c:pt idx="7">
                  <c:v>5689</c:v>
                </c:pt>
                <c:pt idx="8">
                  <c:v>#N/A</c:v>
                </c:pt>
                <c:pt idx="9">
                  <c:v>#N/A</c:v>
                </c:pt>
                <c:pt idx="10">
                  <c:v>4591</c:v>
                </c:pt>
                <c:pt idx="11">
                  <c:v>#N/A</c:v>
                </c:pt>
                <c:pt idx="12">
                  <c:v>#N/A</c:v>
                </c:pt>
                <c:pt idx="13">
                  <c:v>2243</c:v>
                </c:pt>
                <c:pt idx="14">
                  <c:v>#N/A</c:v>
                </c:pt>
              </c:numCache>
            </c:numRef>
          </c:val>
          <c:smooth val="0"/>
          <c:extLst>
            <c:ext xmlns:c16="http://schemas.microsoft.com/office/drawing/2014/chart" uri="{C3380CC4-5D6E-409C-BE32-E72D297353CC}">
              <c16:uniqueId val="{0000000B-CC11-4ED3-8CED-FC255F5B87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1534</c:v>
                </c:pt>
                <c:pt idx="1">
                  <c:v>1955</c:v>
                </c:pt>
                <c:pt idx="2">
                  <c:v>2256</c:v>
                </c:pt>
              </c:numCache>
            </c:numRef>
          </c:val>
          <c:extLst>
            <c:ext xmlns:c16="http://schemas.microsoft.com/office/drawing/2014/chart" uri="{C3380CC4-5D6E-409C-BE32-E72D297353CC}">
              <c16:uniqueId val="{00000000-16BC-4895-B1C6-55037F43DD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16BC-4895-B1C6-55037F43DD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422</c:v>
                </c:pt>
                <c:pt idx="1">
                  <c:v>427</c:v>
                </c:pt>
                <c:pt idx="2">
                  <c:v>500</c:v>
                </c:pt>
              </c:numCache>
            </c:numRef>
          </c:val>
          <c:extLst>
            <c:ext xmlns:c16="http://schemas.microsoft.com/office/drawing/2014/chart" uri="{C3380CC4-5D6E-409C-BE32-E72D297353CC}">
              <c16:uniqueId val="{00000002-16BC-4895-B1C6-55037F43DD0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98D-46AF-8F9C-31C227C0A26D}"/>
              </c:ext>
            </c:extLst>
          </c:dPt>
          <c:dPt>
            <c:idx val="1"/>
            <c:bubble3D val="0"/>
            <c:extLst>
              <c:ext xmlns:c16="http://schemas.microsoft.com/office/drawing/2014/chart" uri="{C3380CC4-5D6E-409C-BE32-E72D297353CC}">
                <c16:uniqueId val="{00000001-D98D-46AF-8F9C-31C227C0A26D}"/>
              </c:ext>
            </c:extLst>
          </c:dPt>
          <c:dPt>
            <c:idx val="2"/>
            <c:bubble3D val="0"/>
            <c:extLst>
              <c:ext xmlns:c16="http://schemas.microsoft.com/office/drawing/2014/chart" uri="{C3380CC4-5D6E-409C-BE32-E72D297353CC}">
                <c16:uniqueId val="{00000002-D98D-46AF-8F9C-31C227C0A26D}"/>
              </c:ext>
            </c:extLst>
          </c:dPt>
          <c:dPt>
            <c:idx val="3"/>
            <c:bubble3D val="0"/>
            <c:extLst>
              <c:ext xmlns:c16="http://schemas.microsoft.com/office/drawing/2014/chart" uri="{C3380CC4-5D6E-409C-BE32-E72D297353CC}">
                <c16:uniqueId val="{00000003-D98D-46AF-8F9C-31C227C0A26D}"/>
              </c:ext>
            </c:extLst>
          </c:dPt>
          <c:dPt>
            <c:idx val="4"/>
            <c:bubble3D val="0"/>
            <c:extLst>
              <c:ext xmlns:c16="http://schemas.microsoft.com/office/drawing/2014/chart" uri="{C3380CC4-5D6E-409C-BE32-E72D297353CC}">
                <c16:uniqueId val="{00000004-D98D-46AF-8F9C-31C227C0A26D}"/>
              </c:ext>
            </c:extLst>
          </c:dPt>
          <c:dPt>
            <c:idx val="8"/>
            <c:bubble3D val="0"/>
            <c:extLst>
              <c:ext xmlns:c16="http://schemas.microsoft.com/office/drawing/2014/chart" uri="{C3380CC4-5D6E-409C-BE32-E72D297353CC}">
                <c16:uniqueId val="{00000005-D98D-46AF-8F9C-31C227C0A26D}"/>
              </c:ext>
            </c:extLst>
          </c:dPt>
          <c:dPt>
            <c:idx val="16"/>
            <c:bubble3D val="0"/>
            <c:extLst>
              <c:ext xmlns:c16="http://schemas.microsoft.com/office/drawing/2014/chart" uri="{C3380CC4-5D6E-409C-BE32-E72D297353CC}">
                <c16:uniqueId val="{00000006-D98D-46AF-8F9C-31C227C0A26D}"/>
              </c:ext>
            </c:extLst>
          </c:dPt>
          <c:dPt>
            <c:idx val="24"/>
            <c:bubble3D val="0"/>
            <c:extLst>
              <c:ext xmlns:c16="http://schemas.microsoft.com/office/drawing/2014/chart" uri="{C3380CC4-5D6E-409C-BE32-E72D297353CC}">
                <c16:uniqueId val="{00000007-D98D-46AF-8F9C-31C227C0A26D}"/>
              </c:ext>
            </c:extLst>
          </c:dPt>
          <c:dPt>
            <c:idx val="32"/>
            <c:bubble3D val="0"/>
            <c:extLst>
              <c:ext xmlns:c16="http://schemas.microsoft.com/office/drawing/2014/chart" uri="{C3380CC4-5D6E-409C-BE32-E72D297353CC}">
                <c16:uniqueId val="{00000008-D98D-46AF-8F9C-31C227C0A26D}"/>
              </c:ext>
            </c:extLst>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8D-46AF-8F9C-31C227C0A26D}"/>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98D-46AF-8F9C-31C227C0A26D}"/>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98D-46AF-8F9C-31C227C0A26D}"/>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98D-46AF-8F9C-31C227C0A26D}"/>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98D-46AF-8F9C-31C227C0A26D}"/>
                </c:ext>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8D-46AF-8F9C-31C227C0A26D}"/>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8D-46AF-8F9C-31C227C0A26D}"/>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8D-46AF-8F9C-31C227C0A26D}"/>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8D-46AF-8F9C-31C227C0A26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63.1</c:v>
                </c:pt>
                <c:pt idx="32">
                  <c:v>65.8</c:v>
                </c:pt>
              </c:numCache>
            </c:numRef>
          </c:xVal>
          <c:yVal>
            <c:numRef>
              <c:f>公会計指標分析・財政指標組合せ分析表!$BP$51:$DC$51</c:f>
              <c:numCache>
                <c:formatCode>#,##0.0;"▲ "#,##0.0</c:formatCode>
                <c:ptCount val="40"/>
                <c:pt idx="16">
                  <c:v>44.5</c:v>
                </c:pt>
                <c:pt idx="24">
                  <c:v>36.299999999999997</c:v>
                </c:pt>
                <c:pt idx="32">
                  <c:v>17.600000000000001</c:v>
                </c:pt>
              </c:numCache>
            </c:numRef>
          </c:yVal>
          <c:smooth val="0"/>
          <c:extLst>
            <c:ext xmlns:c16="http://schemas.microsoft.com/office/drawing/2014/chart" uri="{C3380CC4-5D6E-409C-BE32-E72D297353CC}">
              <c16:uniqueId val="{00000009-D98D-46AF-8F9C-31C227C0A2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98D-46AF-8F9C-31C227C0A26D}"/>
              </c:ext>
            </c:extLst>
          </c:dPt>
          <c:dPt>
            <c:idx val="1"/>
            <c:bubble3D val="0"/>
            <c:extLst>
              <c:ext xmlns:c16="http://schemas.microsoft.com/office/drawing/2014/chart" uri="{C3380CC4-5D6E-409C-BE32-E72D297353CC}">
                <c16:uniqueId val="{0000000B-D98D-46AF-8F9C-31C227C0A26D}"/>
              </c:ext>
            </c:extLst>
          </c:dPt>
          <c:dPt>
            <c:idx val="2"/>
            <c:bubble3D val="0"/>
            <c:extLst>
              <c:ext xmlns:c16="http://schemas.microsoft.com/office/drawing/2014/chart" uri="{C3380CC4-5D6E-409C-BE32-E72D297353CC}">
                <c16:uniqueId val="{0000000C-D98D-46AF-8F9C-31C227C0A26D}"/>
              </c:ext>
            </c:extLst>
          </c:dPt>
          <c:dPt>
            <c:idx val="3"/>
            <c:bubble3D val="0"/>
            <c:extLst>
              <c:ext xmlns:c16="http://schemas.microsoft.com/office/drawing/2014/chart" uri="{C3380CC4-5D6E-409C-BE32-E72D297353CC}">
                <c16:uniqueId val="{0000000D-D98D-46AF-8F9C-31C227C0A26D}"/>
              </c:ext>
            </c:extLst>
          </c:dPt>
          <c:dPt>
            <c:idx val="4"/>
            <c:bubble3D val="0"/>
            <c:extLst>
              <c:ext xmlns:c16="http://schemas.microsoft.com/office/drawing/2014/chart" uri="{C3380CC4-5D6E-409C-BE32-E72D297353CC}">
                <c16:uniqueId val="{0000000E-D98D-46AF-8F9C-31C227C0A26D}"/>
              </c:ext>
            </c:extLst>
          </c:dPt>
          <c:dPt>
            <c:idx val="8"/>
            <c:bubble3D val="0"/>
            <c:extLst>
              <c:ext xmlns:c16="http://schemas.microsoft.com/office/drawing/2014/chart" uri="{C3380CC4-5D6E-409C-BE32-E72D297353CC}">
                <c16:uniqueId val="{0000000F-D98D-46AF-8F9C-31C227C0A26D}"/>
              </c:ext>
            </c:extLst>
          </c:dPt>
          <c:dPt>
            <c:idx val="16"/>
            <c:bubble3D val="0"/>
            <c:extLst>
              <c:ext xmlns:c16="http://schemas.microsoft.com/office/drawing/2014/chart" uri="{C3380CC4-5D6E-409C-BE32-E72D297353CC}">
                <c16:uniqueId val="{00000010-D98D-46AF-8F9C-31C227C0A26D}"/>
              </c:ext>
            </c:extLst>
          </c:dPt>
          <c:dPt>
            <c:idx val="24"/>
            <c:bubble3D val="0"/>
            <c:extLst>
              <c:ext xmlns:c16="http://schemas.microsoft.com/office/drawing/2014/chart" uri="{C3380CC4-5D6E-409C-BE32-E72D297353CC}">
                <c16:uniqueId val="{00000011-D98D-46AF-8F9C-31C227C0A26D}"/>
              </c:ext>
            </c:extLst>
          </c:dPt>
          <c:dPt>
            <c:idx val="32"/>
            <c:bubble3D val="0"/>
            <c:extLst>
              <c:ext xmlns:c16="http://schemas.microsoft.com/office/drawing/2014/chart" uri="{C3380CC4-5D6E-409C-BE32-E72D297353CC}">
                <c16:uniqueId val="{00000012-D98D-46AF-8F9C-31C227C0A26D}"/>
              </c:ext>
            </c:extLst>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8D-46AF-8F9C-31C227C0A26D}"/>
                </c:ext>
              </c:extLst>
            </c:dLbl>
            <c:dLbl>
              <c:idx val="1"/>
              <c:delete val="1"/>
              <c:extLst>
                <c:ext xmlns:c15="http://schemas.microsoft.com/office/drawing/2012/chart" uri="{CE6537A1-D6FC-4f65-9D91-7224C49458BB}"/>
                <c:ext xmlns:c16="http://schemas.microsoft.com/office/drawing/2014/chart" uri="{C3380CC4-5D6E-409C-BE32-E72D297353CC}">
                  <c16:uniqueId val="{0000000B-D98D-46AF-8F9C-31C227C0A26D}"/>
                </c:ext>
              </c:extLst>
            </c:dLbl>
            <c:dLbl>
              <c:idx val="2"/>
              <c:delete val="1"/>
              <c:extLst>
                <c:ext xmlns:c15="http://schemas.microsoft.com/office/drawing/2012/chart" uri="{CE6537A1-D6FC-4f65-9D91-7224C49458BB}"/>
                <c:ext xmlns:c16="http://schemas.microsoft.com/office/drawing/2014/chart" uri="{C3380CC4-5D6E-409C-BE32-E72D297353CC}">
                  <c16:uniqueId val="{0000000C-D98D-46AF-8F9C-31C227C0A26D}"/>
                </c:ext>
              </c:extLst>
            </c:dLbl>
            <c:dLbl>
              <c:idx val="3"/>
              <c:delete val="1"/>
              <c:extLst>
                <c:ext xmlns:c15="http://schemas.microsoft.com/office/drawing/2012/chart" uri="{CE6537A1-D6FC-4f65-9D91-7224C49458BB}"/>
                <c:ext xmlns:c16="http://schemas.microsoft.com/office/drawing/2014/chart" uri="{C3380CC4-5D6E-409C-BE32-E72D297353CC}">
                  <c16:uniqueId val="{0000000D-D98D-46AF-8F9C-31C227C0A26D}"/>
                </c:ext>
              </c:extLst>
            </c:dLbl>
            <c:dLbl>
              <c:idx val="4"/>
              <c:delete val="1"/>
              <c:extLst>
                <c:ext xmlns:c15="http://schemas.microsoft.com/office/drawing/2012/chart" uri="{CE6537A1-D6FC-4f65-9D91-7224C49458BB}"/>
                <c:ext xmlns:c16="http://schemas.microsoft.com/office/drawing/2014/chart" uri="{C3380CC4-5D6E-409C-BE32-E72D297353CC}">
                  <c16:uniqueId val="{0000000E-D98D-46AF-8F9C-31C227C0A26D}"/>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8D-46AF-8F9C-31C227C0A26D}"/>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8D-46AF-8F9C-31C227C0A26D}"/>
                </c:ext>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8D-46AF-8F9C-31C227C0A26D}"/>
                </c:ext>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8D-46AF-8F9C-31C227C0A26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D98D-46AF-8F9C-31C227C0A26D}"/>
            </c:ext>
          </c:extLst>
        </c:ser>
        <c:dLbls>
          <c:showLegendKey val="0"/>
          <c:showVal val="1"/>
          <c:showCatName val="0"/>
          <c:showSerName val="0"/>
          <c:showPercent val="0"/>
          <c:showBubbleSize val="0"/>
        </c:dLbls>
        <c:axId val="3"/>
        <c:axId val="2"/>
      </c:scatterChart>
      <c:valAx>
        <c:axId val="3"/>
        <c:scaling>
          <c:orientation val="minMax"/>
          <c:max val="67"/>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9"/>
          <c:min val="1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2E8-4A16-82E9-B55933610EBD}"/>
              </c:ext>
            </c:extLst>
          </c:dPt>
          <c:dPt>
            <c:idx val="1"/>
            <c:bubble3D val="0"/>
            <c:extLst>
              <c:ext xmlns:c16="http://schemas.microsoft.com/office/drawing/2014/chart" uri="{C3380CC4-5D6E-409C-BE32-E72D297353CC}">
                <c16:uniqueId val="{00000001-12E8-4A16-82E9-B55933610EBD}"/>
              </c:ext>
            </c:extLst>
          </c:dPt>
          <c:dPt>
            <c:idx val="2"/>
            <c:bubble3D val="0"/>
            <c:extLst>
              <c:ext xmlns:c16="http://schemas.microsoft.com/office/drawing/2014/chart" uri="{C3380CC4-5D6E-409C-BE32-E72D297353CC}">
                <c16:uniqueId val="{00000002-12E8-4A16-82E9-B55933610EBD}"/>
              </c:ext>
            </c:extLst>
          </c:dPt>
          <c:dPt>
            <c:idx val="3"/>
            <c:bubble3D val="0"/>
            <c:extLst>
              <c:ext xmlns:c16="http://schemas.microsoft.com/office/drawing/2014/chart" uri="{C3380CC4-5D6E-409C-BE32-E72D297353CC}">
                <c16:uniqueId val="{00000003-12E8-4A16-82E9-B55933610EBD}"/>
              </c:ext>
            </c:extLst>
          </c:dPt>
          <c:dPt>
            <c:idx val="4"/>
            <c:bubble3D val="0"/>
            <c:extLst>
              <c:ext xmlns:c16="http://schemas.microsoft.com/office/drawing/2014/chart" uri="{C3380CC4-5D6E-409C-BE32-E72D297353CC}">
                <c16:uniqueId val="{00000004-12E8-4A16-82E9-B55933610EBD}"/>
              </c:ext>
            </c:extLst>
          </c:dPt>
          <c:dPt>
            <c:idx val="8"/>
            <c:bubble3D val="0"/>
            <c:extLst>
              <c:ext xmlns:c16="http://schemas.microsoft.com/office/drawing/2014/chart" uri="{C3380CC4-5D6E-409C-BE32-E72D297353CC}">
                <c16:uniqueId val="{00000005-12E8-4A16-82E9-B55933610EBD}"/>
              </c:ext>
            </c:extLst>
          </c:dPt>
          <c:dPt>
            <c:idx val="16"/>
            <c:bubble3D val="0"/>
            <c:extLst>
              <c:ext xmlns:c16="http://schemas.microsoft.com/office/drawing/2014/chart" uri="{C3380CC4-5D6E-409C-BE32-E72D297353CC}">
                <c16:uniqueId val="{00000006-12E8-4A16-82E9-B55933610EBD}"/>
              </c:ext>
            </c:extLst>
          </c:dPt>
          <c:dPt>
            <c:idx val="24"/>
            <c:bubble3D val="0"/>
            <c:extLst>
              <c:ext xmlns:c16="http://schemas.microsoft.com/office/drawing/2014/chart" uri="{C3380CC4-5D6E-409C-BE32-E72D297353CC}">
                <c16:uniqueId val="{00000007-12E8-4A16-82E9-B55933610EBD}"/>
              </c:ext>
            </c:extLst>
          </c:dPt>
          <c:dPt>
            <c:idx val="32"/>
            <c:bubble3D val="0"/>
            <c:extLst>
              <c:ext xmlns:c16="http://schemas.microsoft.com/office/drawing/2014/chart" uri="{C3380CC4-5D6E-409C-BE32-E72D297353CC}">
                <c16:uniqueId val="{00000008-12E8-4A16-82E9-B55933610EBD}"/>
              </c:ext>
            </c:extLst>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E8-4A16-82E9-B55933610EBD}"/>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E8-4A16-82E9-B55933610EBD}"/>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E8-4A16-82E9-B55933610EBD}"/>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E8-4A16-82E9-B55933610EBD}"/>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E8-4A16-82E9-B55933610EBD}"/>
                </c:ext>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E8-4A16-82E9-B55933610EBD}"/>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E8-4A16-82E9-B55933610EBD}"/>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E8-4A16-82E9-B55933610EBD}"/>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E8-4A16-82E9-B55933610EB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7.7</c:v>
                </c:pt>
                <c:pt idx="16">
                  <c:v>7</c:v>
                </c:pt>
                <c:pt idx="24">
                  <c:v>6.1</c:v>
                </c:pt>
                <c:pt idx="32">
                  <c:v>5.6</c:v>
                </c:pt>
              </c:numCache>
            </c:numRef>
          </c:xVal>
          <c:yVal>
            <c:numRef>
              <c:f>公会計指標分析・財政指標組合せ分析表!$BP$73:$DC$73</c:f>
              <c:numCache>
                <c:formatCode>#,##0.0;"▲ "#,##0.0</c:formatCode>
                <c:ptCount val="40"/>
                <c:pt idx="0">
                  <c:v>53.2</c:v>
                </c:pt>
                <c:pt idx="8">
                  <c:v>54.7</c:v>
                </c:pt>
                <c:pt idx="16">
                  <c:v>44.5</c:v>
                </c:pt>
                <c:pt idx="24">
                  <c:v>36.299999999999997</c:v>
                </c:pt>
                <c:pt idx="32">
                  <c:v>17.600000000000001</c:v>
                </c:pt>
              </c:numCache>
            </c:numRef>
          </c:yVal>
          <c:smooth val="0"/>
          <c:extLst>
            <c:ext xmlns:c16="http://schemas.microsoft.com/office/drawing/2014/chart" uri="{C3380CC4-5D6E-409C-BE32-E72D297353CC}">
              <c16:uniqueId val="{00000009-12E8-4A16-82E9-B55933610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2E8-4A16-82E9-B55933610EBD}"/>
              </c:ext>
            </c:extLst>
          </c:dPt>
          <c:dPt>
            <c:idx val="1"/>
            <c:bubble3D val="0"/>
            <c:extLst>
              <c:ext xmlns:c16="http://schemas.microsoft.com/office/drawing/2014/chart" uri="{C3380CC4-5D6E-409C-BE32-E72D297353CC}">
                <c16:uniqueId val="{0000000B-12E8-4A16-82E9-B55933610EBD}"/>
              </c:ext>
            </c:extLst>
          </c:dPt>
          <c:dPt>
            <c:idx val="2"/>
            <c:bubble3D val="0"/>
            <c:extLst>
              <c:ext xmlns:c16="http://schemas.microsoft.com/office/drawing/2014/chart" uri="{C3380CC4-5D6E-409C-BE32-E72D297353CC}">
                <c16:uniqueId val="{0000000C-12E8-4A16-82E9-B55933610EBD}"/>
              </c:ext>
            </c:extLst>
          </c:dPt>
          <c:dPt>
            <c:idx val="3"/>
            <c:bubble3D val="0"/>
            <c:extLst>
              <c:ext xmlns:c16="http://schemas.microsoft.com/office/drawing/2014/chart" uri="{C3380CC4-5D6E-409C-BE32-E72D297353CC}">
                <c16:uniqueId val="{0000000D-12E8-4A16-82E9-B55933610EBD}"/>
              </c:ext>
            </c:extLst>
          </c:dPt>
          <c:dPt>
            <c:idx val="4"/>
            <c:bubble3D val="0"/>
            <c:extLst>
              <c:ext xmlns:c16="http://schemas.microsoft.com/office/drawing/2014/chart" uri="{C3380CC4-5D6E-409C-BE32-E72D297353CC}">
                <c16:uniqueId val="{0000000E-12E8-4A16-82E9-B55933610EBD}"/>
              </c:ext>
            </c:extLst>
          </c:dPt>
          <c:dPt>
            <c:idx val="8"/>
            <c:bubble3D val="0"/>
            <c:extLst>
              <c:ext xmlns:c16="http://schemas.microsoft.com/office/drawing/2014/chart" uri="{C3380CC4-5D6E-409C-BE32-E72D297353CC}">
                <c16:uniqueId val="{0000000F-12E8-4A16-82E9-B55933610EBD}"/>
              </c:ext>
            </c:extLst>
          </c:dPt>
          <c:dPt>
            <c:idx val="16"/>
            <c:bubble3D val="0"/>
            <c:extLst>
              <c:ext xmlns:c16="http://schemas.microsoft.com/office/drawing/2014/chart" uri="{C3380CC4-5D6E-409C-BE32-E72D297353CC}">
                <c16:uniqueId val="{00000010-12E8-4A16-82E9-B55933610EBD}"/>
              </c:ext>
            </c:extLst>
          </c:dPt>
          <c:dPt>
            <c:idx val="24"/>
            <c:bubble3D val="0"/>
            <c:extLst>
              <c:ext xmlns:c16="http://schemas.microsoft.com/office/drawing/2014/chart" uri="{C3380CC4-5D6E-409C-BE32-E72D297353CC}">
                <c16:uniqueId val="{00000011-12E8-4A16-82E9-B55933610EBD}"/>
              </c:ext>
            </c:extLst>
          </c:dPt>
          <c:dPt>
            <c:idx val="32"/>
            <c:bubble3D val="0"/>
            <c:extLst>
              <c:ext xmlns:c16="http://schemas.microsoft.com/office/drawing/2014/chart" uri="{C3380CC4-5D6E-409C-BE32-E72D297353CC}">
                <c16:uniqueId val="{00000012-12E8-4A16-82E9-B55933610EBD}"/>
              </c:ext>
            </c:extLst>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E8-4A16-82E9-B55933610EBD}"/>
                </c:ext>
              </c:extLst>
            </c:dLbl>
            <c:dLbl>
              <c:idx val="1"/>
              <c:delete val="1"/>
              <c:extLst>
                <c:ext xmlns:c15="http://schemas.microsoft.com/office/drawing/2012/chart" uri="{CE6537A1-D6FC-4f65-9D91-7224C49458BB}"/>
                <c:ext xmlns:c16="http://schemas.microsoft.com/office/drawing/2014/chart" uri="{C3380CC4-5D6E-409C-BE32-E72D297353CC}">
                  <c16:uniqueId val="{0000000B-12E8-4A16-82E9-B55933610EBD}"/>
                </c:ext>
              </c:extLst>
            </c:dLbl>
            <c:dLbl>
              <c:idx val="2"/>
              <c:delete val="1"/>
              <c:extLst>
                <c:ext xmlns:c15="http://schemas.microsoft.com/office/drawing/2012/chart" uri="{CE6537A1-D6FC-4f65-9D91-7224C49458BB}"/>
                <c:ext xmlns:c16="http://schemas.microsoft.com/office/drawing/2014/chart" uri="{C3380CC4-5D6E-409C-BE32-E72D297353CC}">
                  <c16:uniqueId val="{0000000C-12E8-4A16-82E9-B55933610EBD}"/>
                </c:ext>
              </c:extLst>
            </c:dLbl>
            <c:dLbl>
              <c:idx val="3"/>
              <c:delete val="1"/>
              <c:extLst>
                <c:ext xmlns:c15="http://schemas.microsoft.com/office/drawing/2012/chart" uri="{CE6537A1-D6FC-4f65-9D91-7224C49458BB}"/>
                <c:ext xmlns:c16="http://schemas.microsoft.com/office/drawing/2014/chart" uri="{C3380CC4-5D6E-409C-BE32-E72D297353CC}">
                  <c16:uniqueId val="{0000000D-12E8-4A16-82E9-B55933610EBD}"/>
                </c:ext>
              </c:extLst>
            </c:dLbl>
            <c:dLbl>
              <c:idx val="4"/>
              <c:delete val="1"/>
              <c:extLst>
                <c:ext xmlns:c15="http://schemas.microsoft.com/office/drawing/2012/chart" uri="{CE6537A1-D6FC-4f65-9D91-7224C49458BB}"/>
                <c:ext xmlns:c16="http://schemas.microsoft.com/office/drawing/2014/chart" uri="{C3380CC4-5D6E-409C-BE32-E72D297353CC}">
                  <c16:uniqueId val="{0000000E-12E8-4A16-82E9-B55933610EBD}"/>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2E8-4A16-82E9-B55933610EBD}"/>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E8-4A16-82E9-B55933610EBD}"/>
                </c:ext>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2E8-4A16-82E9-B55933610EBD}"/>
                </c:ext>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2E8-4A16-82E9-B55933610EB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12E8-4A16-82E9-B55933610EBD}"/>
            </c:ext>
          </c:extLst>
        </c:ser>
        <c:dLbls>
          <c:showLegendKey val="0"/>
          <c:showVal val="1"/>
          <c:showCatName val="0"/>
          <c:showSerName val="0"/>
          <c:showPercent val="0"/>
          <c:showBubbleSize val="0"/>
        </c:dLbls>
        <c:axId val="3"/>
        <c:axId val="2"/>
      </c:scatterChart>
      <c:valAx>
        <c:axId val="3"/>
        <c:scaling>
          <c:orientation val="minMax"/>
          <c:max val="10"/>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1"/>
          <c:min val="1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実質公債費比率について、算入公債費等の増加に伴い、減少傾向にある。</a:t>
          </a:r>
        </a:p>
        <a:p>
          <a:r>
            <a:rPr lang="ja-JP" altLang="en-US" sz="1300">
              <a:latin typeface="ＭＳ Ｐゴシック"/>
              <a:ea typeface="ＭＳ Ｐゴシック"/>
            </a:rPr>
            <a:t>元利償還金については、公共施設の再編整備、大規模改修等の実施が見込まれることから、増加が予想されている。</a:t>
          </a:r>
        </a:p>
        <a:p>
          <a:r>
            <a:rPr lang="ja-JP" altLang="en-US" sz="1300">
              <a:latin typeface="ＭＳ Ｐゴシック"/>
              <a:ea typeface="ＭＳ Ｐゴシック"/>
            </a:rPr>
            <a:t>元利償還金の抑制のため、引き続き地方債の発行に当たっては、計画的な発行に努める。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将来負担額については、債務負担行為に基づく支出予定額の減や公営企業債残高の減に伴う公営企業への繰出見込額の減、地方債現在高の減等によって、全体として減少となった。</a:t>
          </a:r>
        </a:p>
        <a:p>
          <a:r>
            <a:rPr lang="ja-JP" altLang="en-US" sz="1300">
              <a:latin typeface="ＭＳ Ｐゴシック"/>
              <a:ea typeface="ＭＳ Ｐゴシック"/>
            </a:rPr>
            <a:t>また、充当可能財源等では、標準財政規模が増となった。</a:t>
          </a:r>
        </a:p>
        <a:p>
          <a:r>
            <a:rPr lang="ja-JP" altLang="en-US" sz="1300">
              <a:latin typeface="ＭＳ Ｐゴシック"/>
              <a:ea typeface="ＭＳ Ｐゴシック"/>
            </a:rPr>
            <a:t>今後は財源調整のための充当可能基金の取り崩しが見込まれるなど、充当可能財源としては悪化方向に向かうことが予想される。</a:t>
          </a:r>
        </a:p>
        <a:p>
          <a:r>
            <a:rPr lang="ja-JP" altLang="en-US" sz="1300">
              <a:latin typeface="ＭＳ Ｐゴシック"/>
              <a:ea typeface="ＭＳ Ｐゴシック"/>
            </a:rPr>
            <a:t>今後、将来負担比率としては、公共施設の再編整備や大規模改修などが見込まれることから、計画的な地方債の発行と可能な限り基金からの繰入を必要としない安定的な財政運営により財政の健全化を図る。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岡山県玉野市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財政調整基金が約3億円の増加、ふるさとづくり基金が約7,400万円の増加となり、全体としては約3億7,400万円の増となった。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平成28年度に策定した玉野市行財政改革大綱実施計画において、平成37年度の時点で標準財政規模の20％相当である29億円の基金残高を確保することを目指している。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近年の基金残高は増加傾向であるが、</a:t>
          </a:r>
          <a:r>
            <a:rPr lang="ja-JP" altLang="en-US" sz="1300">
              <a:latin typeface="ＭＳ Ｐゴシック"/>
              <a:ea typeface="ＭＳ Ｐゴシック"/>
            </a:rPr>
            <a:t>今後も公共施設の再編整備や大規模改修、市民病院の赤字補てんといった歳出の増加が見込まれるとともに、歳入についても市税の伸びは期待できないことから、今後基金の大幅な取り崩しが予想される。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公共施設等整備基金：公共施設等の整備事業に要する財源を確保するため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ふるさとづくり基金：ふるさと玉野の歴史、文化、産業等の振興を図るため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水産業振興基金：水産業の振興を図るため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少年少女発明奨励基金：少年少女に科学的な創作活動を奨励し、創造性豊かな人間形成を図るため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社会福祉事業基金：社会福祉の増進を図るため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公共施設等整備基金、社会福祉事業基金：基金運用益利子の積み立てのみを行ったため、微増となっている。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ふるさとづくり基金：企業版ふるさと寄附金の収入に伴い約7,500万円の積み立てとグロスターホームステイ事業のための経費の取り崩しにより、約7,400万円の増となっている。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水産業振興基金：水産業振興のための経費として取り崩しを行い、約100万円の減となっている。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少年少女発明奨励基金：基金残高を定額としているため、増減はない。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公共施設等整備基金：短期的には公共施設等の整備事業に要する財源を確保するための積み立てを行い基金残高は増加すると見込まれるが、中長期的には</a:t>
          </a:r>
          <a:r>
            <a:rPr lang="ja-JP" altLang="en-US" sz="1300">
              <a:latin typeface="ＭＳ Ｐゴシック"/>
              <a:ea typeface="ＭＳ Ｐゴシック"/>
            </a:rPr>
            <a:t>公共施設の再編整備や大規模改修が控えているため、基金残高が減少すると見込まれる。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ふるさとづくり基金：玉野商工高校機械科の運営経費として、取り崩しを行うため、今後基金残高が減少すると見込まれる。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水産業振興基金：水産業振興のための経費として、取り崩しを行うため、今後基金残高が減少すると見込まれる。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少年少女発明奨励基金：基金残高を定額としているため、今後も増減はない。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社会福祉事業基金：当面基金運用益利子の積立てのみを予定しているため、基金残高は微増が見込まれている。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財政調整基金の残高については、地方財政法第７条に基づくものなどの積み立てを約4.5億円行ったのに対して、取り崩しは歳出抑制により1.5億円にとどめたため約3億円増加した。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地方財政法第7条に基づき、実質収支の2分の1以上の額の積立てを行うことと、</a:t>
          </a:r>
          <a:r>
            <a:rPr kumimoji="1" lang="ja-JP" altLang="en-US" sz="1300">
              <a:solidFill>
                <a:schemeClr val="dk1"/>
              </a:solidFill>
              <a:effectLst/>
              <a:latin typeface="ＭＳ ゴシック"/>
              <a:ea typeface="ＭＳ ゴシック"/>
              <a:cs typeface="+mn-cs"/>
            </a:rPr>
            <a:t>健全な財政運営・歳出抑制に努め、基金の取崩し額を最小限とすることで財政調整基金残高の確保を目指しているが、</a:t>
          </a:r>
          <a:r>
            <a:rPr lang="ja-JP" altLang="en-US" sz="1300">
              <a:latin typeface="ＭＳ Ｐゴシック"/>
              <a:ea typeface="ＭＳ Ｐゴシック"/>
            </a:rPr>
            <a:t>今後の公共施設の再編整備や大規模改修、市民病院の赤字補てんといった歳出増加と市税収入の伸び悩み等から、今後基金の大幅な取り崩しが予想される。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減債基金の残高については、基金運用益利子の積み立てのみを行ったため、微増となっている。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当面、基金運用益利子の積み立てのみを予定しているため、基金残高は微増が見込まれている。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E2CAA4A3-2FDD-4F04-AD1B-539B71E35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2D47C447-09F5-4398-9E38-1782BF832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455CC1BD-EAE6-493F-BEEB-4C6E0E0CB7B3}"/>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7D358D7B-8CF7-4F84-8E60-8EB7B285D139}"/>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EC250E95-D2CF-43D0-8B50-0249C7FB2262}"/>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52814B98-56F9-45EA-88BC-CC662606CB94}"/>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D6E0A80-848B-421E-A426-4EDCB35D5584}"/>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55800C4E-375F-47A6-AE7F-51169A55BF3A}"/>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DD7D099E-9DA9-4CF6-BF80-3EFCCB80B5AF}"/>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3AE4240-39DA-41FE-980C-520E97FEB3A9}"/>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2043ED8-82E6-4AF8-B5A4-C49D44892C85}"/>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E90364B-1F4A-4D71-A514-DEE08C7A8967}"/>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FBFD522-095D-470E-B30A-83D0DA0EF94E}"/>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FA3580B-BCE6-4AB6-95AA-6C962793E4EB}"/>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B16EDC-C497-418E-A75E-AB0AD96EEA14}"/>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A34DED3-B66D-4778-BF28-F169C0FFB2B8}"/>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3EB5175-42A3-4EEA-A670-4A32BB8DF413}"/>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30BAE4-A5BE-4361-8009-2177D91FDD5F}"/>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F1F436D-D282-4E4C-9772-3587D3A23FC6}"/>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60F92AC-DD25-4DF5-ADBE-B6109E18FBB7}"/>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B95E96D-AC17-46D3-BDA4-35FF0F2E2A0A}"/>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857832B-914E-4012-9380-C82D19ABF41A}"/>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A5D5056A-D38E-4263-BF06-42252E3CD4C4}"/>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875F0059-3273-4891-843C-1068DFA0710B}"/>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046F66-4FF7-4D32-9DBF-7CBA0F1B52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06C3E76-72D6-4BB8-B7C3-C92DB19F96F4}"/>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1328B237-511D-4EBA-BD13-A451F5869982}"/>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037BF1-3E51-4BAE-A487-288F03311E48}"/>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E241663-66D7-4E6B-82A7-B1317D3C13B9}"/>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E39585F0-4B4C-4859-8DBF-4F4FA3183B24}"/>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8445"/>
    <xdr:sp macro="" textlink="">
      <xdr:nvSpPr>
        <xdr:cNvPr id="32" name="テキスト ボックス 31">
          <a:extLst>
            <a:ext uri="{FF2B5EF4-FFF2-40B4-BE49-F238E27FC236}">
              <a16:creationId xmlns:a16="http://schemas.microsoft.com/office/drawing/2014/main" id="{01C09CF6-ECCF-47E4-ACB7-E2F560721FD0}"/>
            </a:ext>
          </a:extLst>
        </xdr:cNvPr>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C446D48D-3E95-44C8-B3FB-4835779BADB2}"/>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34" name="テキスト ボックス 33">
          <a:extLst>
            <a:ext uri="{FF2B5EF4-FFF2-40B4-BE49-F238E27FC236}">
              <a16:creationId xmlns:a16="http://schemas.microsoft.com/office/drawing/2014/main" id="{346D6A36-BFBF-407E-81E7-6F70D28876E7}"/>
            </a:ext>
          </a:extLst>
        </xdr:cNvPr>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F9B4A88F-D131-46E8-80DE-D17D98086D7E}"/>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332D4CB8-EA35-433A-8544-368610321366}"/>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BEA01A30-6C9E-42FC-936E-95E2BDBFDBE7}"/>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67A84F5-8601-46AC-8FFD-D4C225385523}"/>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193F899-E82D-44CD-A612-00AB4B56A309}"/>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2CB13F0-D9E2-4259-8F6E-13DC8CCDF371}"/>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E6A5F39-97CE-4F54-B3F6-80A5FE6C0E52}"/>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D0C7ED0-6EB4-4D26-959A-ECA749C8129E}"/>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16E5F39-E196-4330-836C-9ACC82A329A1}"/>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F664670-1AA9-41C1-944E-DD2FC9EA3B1C}"/>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5309839-8500-4D81-B6A6-704F2D0BC9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CA6726E-F132-412F-965B-A9D88A720687}"/>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419AD86-770F-4D17-B9A9-598F13A1EEA5}"/>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類似団体平均を上回る水準である。</a:t>
          </a:r>
        </a:p>
        <a:p>
          <a:r>
            <a:rPr lang="ja-JP" altLang="en-US"/>
            <a:t>類似団体平均を上回っている要因は、類似団体と比較して、公共施設の老朽化が進行しており、市庁舎や市民会館、市営住宅、幼稚園・保育園等で特に老朽化した施設が多いためである。</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6C1D5956-94B7-4F9A-9C04-AA0A95715F5E}"/>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0818563-1124-41C3-AD64-6E964307A823}"/>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0" name="テキスト ボックス 49">
          <a:extLst>
            <a:ext uri="{FF2B5EF4-FFF2-40B4-BE49-F238E27FC236}">
              <a16:creationId xmlns:a16="http://schemas.microsoft.com/office/drawing/2014/main" id="{FDBA78EC-C0FF-4131-AE91-8C387C083226}"/>
            </a:ext>
          </a:extLst>
        </xdr:cNvPr>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a:extLst>
            <a:ext uri="{FF2B5EF4-FFF2-40B4-BE49-F238E27FC236}">
              <a16:creationId xmlns:a16="http://schemas.microsoft.com/office/drawing/2014/main" id="{498BC1C6-65E7-433F-9D2C-50070DE9BF05}"/>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775" cy="225425"/>
    <xdr:sp macro="" textlink="">
      <xdr:nvSpPr>
        <xdr:cNvPr id="52" name="テキスト ボックス 51">
          <a:extLst>
            <a:ext uri="{FF2B5EF4-FFF2-40B4-BE49-F238E27FC236}">
              <a16:creationId xmlns:a16="http://schemas.microsoft.com/office/drawing/2014/main" id="{CA84D581-2DF6-4258-8460-18122510F342}"/>
            </a:ext>
          </a:extLst>
        </xdr:cNvPr>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a:extLst>
            <a:ext uri="{FF2B5EF4-FFF2-40B4-BE49-F238E27FC236}">
              <a16:creationId xmlns:a16="http://schemas.microsoft.com/office/drawing/2014/main" id="{4C2DE24D-9F42-4346-8FCA-F925E5B87C8A}"/>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54" name="テキスト ボックス 53">
          <a:extLst>
            <a:ext uri="{FF2B5EF4-FFF2-40B4-BE49-F238E27FC236}">
              <a16:creationId xmlns:a16="http://schemas.microsoft.com/office/drawing/2014/main" id="{5E16CACB-D15A-40C0-A5C7-5A1874D6035C}"/>
            </a:ext>
          </a:extLst>
        </xdr:cNvPr>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37E4846-2310-4921-BD47-2FE736381BA9}"/>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6" name="テキスト ボックス 55">
          <a:extLst>
            <a:ext uri="{FF2B5EF4-FFF2-40B4-BE49-F238E27FC236}">
              <a16:creationId xmlns:a16="http://schemas.microsoft.com/office/drawing/2014/main" id="{CCA67445-A8A3-4CCB-BF47-C8933A391DDB}"/>
            </a:ext>
          </a:extLst>
        </xdr:cNvPr>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a:extLst>
            <a:ext uri="{FF2B5EF4-FFF2-40B4-BE49-F238E27FC236}">
              <a16:creationId xmlns:a16="http://schemas.microsoft.com/office/drawing/2014/main" id="{454FF82D-3128-472F-B149-5AE991C46CC4}"/>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58" name="テキスト ボックス 57">
          <a:extLst>
            <a:ext uri="{FF2B5EF4-FFF2-40B4-BE49-F238E27FC236}">
              <a16:creationId xmlns:a16="http://schemas.microsoft.com/office/drawing/2014/main" id="{C925A4F3-D605-4366-9ED3-7F1C81920FDE}"/>
            </a:ext>
          </a:extLst>
        </xdr:cNvPr>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a:extLst>
            <a:ext uri="{FF2B5EF4-FFF2-40B4-BE49-F238E27FC236}">
              <a16:creationId xmlns:a16="http://schemas.microsoft.com/office/drawing/2014/main" id="{A0CABA4B-8171-42E7-AFE5-BEEC019508FF}"/>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775" cy="225425"/>
    <xdr:sp macro="" textlink="">
      <xdr:nvSpPr>
        <xdr:cNvPr id="60" name="テキスト ボックス 59">
          <a:extLst>
            <a:ext uri="{FF2B5EF4-FFF2-40B4-BE49-F238E27FC236}">
              <a16:creationId xmlns:a16="http://schemas.microsoft.com/office/drawing/2014/main" id="{F9E0EEC4-1AF5-4642-A113-6761F7CB5952}"/>
            </a:ext>
          </a:extLst>
        </xdr:cNvPr>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91DC851-B4C8-4D14-8E7F-316B0D98CD5C}"/>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2" name="テキスト ボックス 61">
          <a:extLst>
            <a:ext uri="{FF2B5EF4-FFF2-40B4-BE49-F238E27FC236}">
              <a16:creationId xmlns:a16="http://schemas.microsoft.com/office/drawing/2014/main" id="{6A933217-DC3F-4BFE-9236-D917B7257C93}"/>
            </a:ext>
          </a:extLst>
        </xdr:cNvPr>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49F000AB-BDD0-4CE0-B9AA-1E2BF6FED071}"/>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166370</xdr:rowOff>
    </xdr:to>
    <xdr:cxnSp macro="">
      <xdr:nvCxnSpPr>
        <xdr:cNvPr id="64" name="直線コネクタ 63">
          <a:extLst>
            <a:ext uri="{FF2B5EF4-FFF2-40B4-BE49-F238E27FC236}">
              <a16:creationId xmlns:a16="http://schemas.microsoft.com/office/drawing/2014/main" id="{71F9B907-FA9A-454D-B19B-F5C522B50643}"/>
            </a:ext>
          </a:extLst>
        </xdr:cNvPr>
        <xdr:cNvCxnSpPr/>
      </xdr:nvCxnSpPr>
      <xdr:spPr>
        <a:xfrm flipV="1">
          <a:off x="4760595" y="555752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169545</xdr:rowOff>
    </xdr:from>
    <xdr:ext cx="404495" cy="258445"/>
    <xdr:sp macro="" textlink="">
      <xdr:nvSpPr>
        <xdr:cNvPr id="65" name="有形固定資産減価償却率最小値テキスト">
          <a:extLst>
            <a:ext uri="{FF2B5EF4-FFF2-40B4-BE49-F238E27FC236}">
              <a16:creationId xmlns:a16="http://schemas.microsoft.com/office/drawing/2014/main" id="{EBC8A21A-4C6A-4820-9F7E-60B4F832E6D2}"/>
            </a:ext>
          </a:extLst>
        </xdr:cNvPr>
        <xdr:cNvSpPr txBox="1"/>
      </xdr:nvSpPr>
      <xdr:spPr>
        <a:xfrm>
          <a:off x="4813300" y="6770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166370</xdr:rowOff>
    </xdr:from>
    <xdr:to>
      <xdr:col>23</xdr:col>
      <xdr:colOff>174625</xdr:colOff>
      <xdr:row>34</xdr:row>
      <xdr:rowOff>166370</xdr:rowOff>
    </xdr:to>
    <xdr:cxnSp macro="">
      <xdr:nvCxnSpPr>
        <xdr:cNvPr id="66" name="直線コネクタ 65">
          <a:extLst>
            <a:ext uri="{FF2B5EF4-FFF2-40B4-BE49-F238E27FC236}">
              <a16:creationId xmlns:a16="http://schemas.microsoft.com/office/drawing/2014/main" id="{78B9CBFF-CA9B-4D09-B9CB-3B50E098E33A}"/>
            </a:ext>
          </a:extLst>
        </xdr:cNvPr>
        <xdr:cNvCxnSpPr/>
      </xdr:nvCxnSpPr>
      <xdr:spPr>
        <a:xfrm>
          <a:off x="4673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103505</xdr:rowOff>
    </xdr:from>
    <xdr:ext cx="404495" cy="259080"/>
    <xdr:sp macro="" textlink="">
      <xdr:nvSpPr>
        <xdr:cNvPr id="67" name="有形固定資産減価償却率最大値テキスト">
          <a:extLst>
            <a:ext uri="{FF2B5EF4-FFF2-40B4-BE49-F238E27FC236}">
              <a16:creationId xmlns:a16="http://schemas.microsoft.com/office/drawing/2014/main" id="{A9125E11-662A-47E0-A7C7-59FF4F237F67}"/>
            </a:ext>
          </a:extLst>
        </xdr:cNvPr>
        <xdr:cNvSpPr txBox="1"/>
      </xdr:nvSpPr>
      <xdr:spPr>
        <a:xfrm>
          <a:off x="4813300" y="533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a:extLst>
            <a:ext uri="{FF2B5EF4-FFF2-40B4-BE49-F238E27FC236}">
              <a16:creationId xmlns:a16="http://schemas.microsoft.com/office/drawing/2014/main" id="{A8703020-C6ED-4128-AB3F-AF797D851676}"/>
            </a:ext>
          </a:extLst>
        </xdr:cNvPr>
        <xdr:cNvCxnSpPr/>
      </xdr:nvCxnSpPr>
      <xdr:spPr>
        <a:xfrm>
          <a:off x="4673600" y="555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99060</xdr:rowOff>
    </xdr:from>
    <xdr:ext cx="404495" cy="258445"/>
    <xdr:sp macro="" textlink="">
      <xdr:nvSpPr>
        <xdr:cNvPr id="69" name="有形固定資産減価償却率平均値テキスト">
          <a:extLst>
            <a:ext uri="{FF2B5EF4-FFF2-40B4-BE49-F238E27FC236}">
              <a16:creationId xmlns:a16="http://schemas.microsoft.com/office/drawing/2014/main" id="{BFA141A8-2C6D-4C83-A884-E6534FF49296}"/>
            </a:ext>
          </a:extLst>
        </xdr:cNvPr>
        <xdr:cNvSpPr txBox="1"/>
      </xdr:nvSpPr>
      <xdr:spPr>
        <a:xfrm>
          <a:off x="4813300" y="60140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a:extLst>
            <a:ext uri="{FF2B5EF4-FFF2-40B4-BE49-F238E27FC236}">
              <a16:creationId xmlns:a16="http://schemas.microsoft.com/office/drawing/2014/main" id="{09321071-A000-4016-8CC3-EA62FDDB320D}"/>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167640</xdr:rowOff>
    </xdr:from>
    <xdr:to>
      <xdr:col>19</xdr:col>
      <xdr:colOff>187325</xdr:colOff>
      <xdr:row>31</xdr:row>
      <xdr:rowOff>97790</xdr:rowOff>
    </xdr:to>
    <xdr:sp macro="" textlink="">
      <xdr:nvSpPr>
        <xdr:cNvPr id="71" name="フローチャート: 判断 70">
          <a:extLst>
            <a:ext uri="{FF2B5EF4-FFF2-40B4-BE49-F238E27FC236}">
              <a16:creationId xmlns:a16="http://schemas.microsoft.com/office/drawing/2014/main" id="{67E794B4-220D-43F8-B9AE-C56C4F3B8437}"/>
            </a:ext>
          </a:extLst>
        </xdr:cNvPr>
        <xdr:cNvSpPr/>
      </xdr:nvSpPr>
      <xdr:spPr>
        <a:xfrm>
          <a:off x="40005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a:extLst>
            <a:ext uri="{FF2B5EF4-FFF2-40B4-BE49-F238E27FC236}">
              <a16:creationId xmlns:a16="http://schemas.microsoft.com/office/drawing/2014/main" id="{01E2F65C-F299-4627-8D38-DAE8DCF2C953}"/>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3" name="テキスト ボックス 72">
          <a:extLst>
            <a:ext uri="{FF2B5EF4-FFF2-40B4-BE49-F238E27FC236}">
              <a16:creationId xmlns:a16="http://schemas.microsoft.com/office/drawing/2014/main" id="{F81C3281-D7A2-495B-9329-338F67316CEB}"/>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4" name="テキスト ボックス 73">
          <a:extLst>
            <a:ext uri="{FF2B5EF4-FFF2-40B4-BE49-F238E27FC236}">
              <a16:creationId xmlns:a16="http://schemas.microsoft.com/office/drawing/2014/main" id="{2761DB28-1C85-4835-ACB3-70D9F741C6F5}"/>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5" name="テキスト ボックス 74">
          <a:extLst>
            <a:ext uri="{FF2B5EF4-FFF2-40B4-BE49-F238E27FC236}">
              <a16:creationId xmlns:a16="http://schemas.microsoft.com/office/drawing/2014/main" id="{CA95CE32-65C0-4500-80A1-82614FDEC5EB}"/>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6" name="テキスト ボックス 75">
          <a:extLst>
            <a:ext uri="{FF2B5EF4-FFF2-40B4-BE49-F238E27FC236}">
              <a16:creationId xmlns:a16="http://schemas.microsoft.com/office/drawing/2014/main" id="{2F56DD02-3346-435C-AB3A-997BB97B7B86}"/>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7" name="テキスト ボックス 76">
          <a:extLst>
            <a:ext uri="{FF2B5EF4-FFF2-40B4-BE49-F238E27FC236}">
              <a16:creationId xmlns:a16="http://schemas.microsoft.com/office/drawing/2014/main" id="{6412AAFC-2A83-4634-ADE2-A3732D3C69AA}"/>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29</xdr:row>
      <xdr:rowOff>29210</xdr:rowOff>
    </xdr:from>
    <xdr:to>
      <xdr:col>23</xdr:col>
      <xdr:colOff>136525</xdr:colOff>
      <xdr:row>29</xdr:row>
      <xdr:rowOff>130810</xdr:rowOff>
    </xdr:to>
    <xdr:sp macro="" textlink="">
      <xdr:nvSpPr>
        <xdr:cNvPr id="78" name="楕円 77">
          <a:extLst>
            <a:ext uri="{FF2B5EF4-FFF2-40B4-BE49-F238E27FC236}">
              <a16:creationId xmlns:a16="http://schemas.microsoft.com/office/drawing/2014/main" id="{FB55824C-3725-4DE0-A87B-C5EF8350E374}"/>
            </a:ext>
          </a:extLst>
        </xdr:cNvPr>
        <xdr:cNvSpPr/>
      </xdr:nvSpPr>
      <xdr:spPr>
        <a:xfrm>
          <a:off x="4711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52070</xdr:rowOff>
    </xdr:from>
    <xdr:ext cx="404495" cy="258445"/>
    <xdr:sp macro="" textlink="">
      <xdr:nvSpPr>
        <xdr:cNvPr id="79" name="有形固定資産減価償却率該当値テキスト">
          <a:extLst>
            <a:ext uri="{FF2B5EF4-FFF2-40B4-BE49-F238E27FC236}">
              <a16:creationId xmlns:a16="http://schemas.microsoft.com/office/drawing/2014/main" id="{CDD41118-5CA9-4830-A79B-0C0A41FAFE59}"/>
            </a:ext>
          </a:extLst>
        </xdr:cNvPr>
        <xdr:cNvSpPr txBox="1"/>
      </xdr:nvSpPr>
      <xdr:spPr>
        <a:xfrm>
          <a:off x="4813300" y="5624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126365</xdr:rowOff>
    </xdr:from>
    <xdr:to>
      <xdr:col>19</xdr:col>
      <xdr:colOff>187325</xdr:colOff>
      <xdr:row>30</xdr:row>
      <xdr:rowOff>56515</xdr:rowOff>
    </xdr:to>
    <xdr:sp macro="" textlink="">
      <xdr:nvSpPr>
        <xdr:cNvPr id="80" name="楕円 79">
          <a:extLst>
            <a:ext uri="{FF2B5EF4-FFF2-40B4-BE49-F238E27FC236}">
              <a16:creationId xmlns:a16="http://schemas.microsoft.com/office/drawing/2014/main" id="{D0771407-C0F7-4142-B420-524FD7F13324}"/>
            </a:ext>
          </a:extLst>
        </xdr:cNvPr>
        <xdr:cNvSpPr/>
      </xdr:nvSpPr>
      <xdr:spPr>
        <a:xfrm>
          <a:off x="400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80010</xdr:rowOff>
    </xdr:from>
    <xdr:to>
      <xdr:col>23</xdr:col>
      <xdr:colOff>85725</xdr:colOff>
      <xdr:row>30</xdr:row>
      <xdr:rowOff>6350</xdr:rowOff>
    </xdr:to>
    <xdr:cxnSp macro="">
      <xdr:nvCxnSpPr>
        <xdr:cNvPr id="81" name="直線コネクタ 80">
          <a:extLst>
            <a:ext uri="{FF2B5EF4-FFF2-40B4-BE49-F238E27FC236}">
              <a16:creationId xmlns:a16="http://schemas.microsoft.com/office/drawing/2014/main" id="{36853413-570F-42D9-91B9-67A2B1A85148}"/>
            </a:ext>
          </a:extLst>
        </xdr:cNvPr>
        <xdr:cNvCxnSpPr/>
      </xdr:nvCxnSpPr>
      <xdr:spPr>
        <a:xfrm flipV="1">
          <a:off x="4051300" y="5823585"/>
          <a:ext cx="711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41275</xdr:rowOff>
    </xdr:from>
    <xdr:to>
      <xdr:col>15</xdr:col>
      <xdr:colOff>187325</xdr:colOff>
      <xdr:row>30</xdr:row>
      <xdr:rowOff>143510</xdr:rowOff>
    </xdr:to>
    <xdr:sp macro="" textlink="">
      <xdr:nvSpPr>
        <xdr:cNvPr id="82" name="楕円 81">
          <a:extLst>
            <a:ext uri="{FF2B5EF4-FFF2-40B4-BE49-F238E27FC236}">
              <a16:creationId xmlns:a16="http://schemas.microsoft.com/office/drawing/2014/main" id="{0538EA8F-473F-469F-B8D3-93C14CFA7BF1}"/>
            </a:ext>
          </a:extLst>
        </xdr:cNvPr>
        <xdr:cNvSpPr/>
      </xdr:nvSpPr>
      <xdr:spPr>
        <a:xfrm>
          <a:off x="3238500" y="59563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xdr:rowOff>
    </xdr:from>
    <xdr:to>
      <xdr:col>19</xdr:col>
      <xdr:colOff>136525</xdr:colOff>
      <xdr:row>30</xdr:row>
      <xdr:rowOff>92075</xdr:rowOff>
    </xdr:to>
    <xdr:cxnSp macro="">
      <xdr:nvCxnSpPr>
        <xdr:cNvPr id="83" name="直線コネクタ 82">
          <a:extLst>
            <a:ext uri="{FF2B5EF4-FFF2-40B4-BE49-F238E27FC236}">
              <a16:creationId xmlns:a16="http://schemas.microsoft.com/office/drawing/2014/main" id="{0D014F09-9439-4969-A163-B71BF416BABC}"/>
            </a:ext>
          </a:extLst>
        </xdr:cNvPr>
        <xdr:cNvCxnSpPr/>
      </xdr:nvCxnSpPr>
      <xdr:spPr>
        <a:xfrm flipV="1">
          <a:off x="3289300" y="5921375"/>
          <a:ext cx="762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88900</xdr:rowOff>
    </xdr:from>
    <xdr:ext cx="404495" cy="258445"/>
    <xdr:sp macro="" textlink="">
      <xdr:nvSpPr>
        <xdr:cNvPr id="84" name="n_1aveValue有形固定資産減価償却率">
          <a:extLst>
            <a:ext uri="{FF2B5EF4-FFF2-40B4-BE49-F238E27FC236}">
              <a16:creationId xmlns:a16="http://schemas.microsoft.com/office/drawing/2014/main" id="{A68AC9F4-F6A3-4367-A9A7-19095F984E0C}"/>
            </a:ext>
          </a:extLst>
        </xdr:cNvPr>
        <xdr:cNvSpPr txBox="1"/>
      </xdr:nvSpPr>
      <xdr:spPr>
        <a:xfrm>
          <a:off x="3836035" y="6175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160655</xdr:rowOff>
    </xdr:from>
    <xdr:ext cx="404495" cy="259080"/>
    <xdr:sp macro="" textlink="">
      <xdr:nvSpPr>
        <xdr:cNvPr id="85" name="n_2aveValue有形固定資産減価償却率">
          <a:extLst>
            <a:ext uri="{FF2B5EF4-FFF2-40B4-BE49-F238E27FC236}">
              <a16:creationId xmlns:a16="http://schemas.microsoft.com/office/drawing/2014/main" id="{E0B348D4-685D-484D-AAD5-163B178E066A}"/>
            </a:ext>
          </a:extLst>
        </xdr:cNvPr>
        <xdr:cNvSpPr txBox="1"/>
      </xdr:nvSpPr>
      <xdr:spPr>
        <a:xfrm>
          <a:off x="3086735" y="6247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73025</xdr:rowOff>
    </xdr:from>
    <xdr:ext cx="404495" cy="259080"/>
    <xdr:sp macro="" textlink="">
      <xdr:nvSpPr>
        <xdr:cNvPr id="86" name="n_1mainValue有形固定資産減価償却率">
          <a:extLst>
            <a:ext uri="{FF2B5EF4-FFF2-40B4-BE49-F238E27FC236}">
              <a16:creationId xmlns:a16="http://schemas.microsoft.com/office/drawing/2014/main" id="{0CCBC0F7-892F-46C9-AD82-FD2CC9A2A61E}"/>
            </a:ext>
          </a:extLst>
        </xdr:cNvPr>
        <xdr:cNvSpPr txBox="1"/>
      </xdr:nvSpPr>
      <xdr:spPr>
        <a:xfrm>
          <a:off x="3836035" y="564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159385</xdr:rowOff>
    </xdr:from>
    <xdr:ext cx="404495" cy="258445"/>
    <xdr:sp macro="" textlink="">
      <xdr:nvSpPr>
        <xdr:cNvPr id="87" name="n_2mainValue有形固定資産減価償却率">
          <a:extLst>
            <a:ext uri="{FF2B5EF4-FFF2-40B4-BE49-F238E27FC236}">
              <a16:creationId xmlns:a16="http://schemas.microsoft.com/office/drawing/2014/main" id="{0D4D4A91-68B8-4338-8E9C-6269327AC4FF}"/>
            </a:ext>
          </a:extLst>
        </xdr:cNvPr>
        <xdr:cNvSpPr txBox="1"/>
      </xdr:nvSpPr>
      <xdr:spPr>
        <a:xfrm>
          <a:off x="3086735" y="5731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a:extLst>
            <a:ext uri="{FF2B5EF4-FFF2-40B4-BE49-F238E27FC236}">
              <a16:creationId xmlns:a16="http://schemas.microsoft.com/office/drawing/2014/main" id="{F9C02976-8798-4C36-8767-60ED64C161F9}"/>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9" name="正方形/長方形 88">
          <a:extLst>
            <a:ext uri="{FF2B5EF4-FFF2-40B4-BE49-F238E27FC236}">
              <a16:creationId xmlns:a16="http://schemas.microsoft.com/office/drawing/2014/main" id="{04868C7A-9916-4182-9EA6-D08BA8FD396F}"/>
            </a:ext>
          </a:extLst>
        </xdr:cNvPr>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0" name="正方形/長方形 89">
          <a:extLst>
            <a:ext uri="{FF2B5EF4-FFF2-40B4-BE49-F238E27FC236}">
              <a16:creationId xmlns:a16="http://schemas.microsoft.com/office/drawing/2014/main" id="{50B5C3F5-602B-42CE-BD23-C82E84A7EECE}"/>
            </a:ext>
          </a:extLst>
        </xdr:cNvPr>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[ 7.8</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319BA14F-52CD-4732-8593-92394B499267}"/>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9FFB7FDC-D985-484D-BFC0-93995AE00B6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7BA28634-869F-4F23-B5C4-836FA1E1CF08}"/>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B9987C5A-948A-42D8-84A2-2C36DE42D5B8}"/>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D7EF8CE9-CD34-4D49-95A6-DDD1897787DE}"/>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C46E6B91-FD7B-4AF7-B620-A2F4BB0E22EF}"/>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1A2589C4-CD75-4471-9DBE-6DF0429197EA}"/>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B9F58AAB-C7D8-4570-A2B0-46805D09AD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135493EE-3B41-4C42-B435-77526923748A}"/>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EFB20CC9-9D8E-45E9-A091-44F06ADD9EB6}"/>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債務償還可能年数は類似団体平均をやや上回っている。</a:t>
          </a:r>
        </a:p>
        <a:p>
          <a:r>
            <a:rPr lang="ja-JP" altLang="en-US"/>
            <a:t>類似団体平均を上回っている要因として、分子は債務負担行為に基づく支出予定額の減や公営企業債残高の減に伴う公営企業への繰出見込額の減、地方債残高の減によって債務償還可能年数を短縮する要素はあるものの、分母である経常収支の規模が依然として小さいことが挙げられる。</a:t>
          </a:r>
        </a:p>
      </xdr:txBody>
    </xdr:sp>
    <xdr:clientData/>
  </xdr:twoCellAnchor>
  <xdr:oneCellAnchor>
    <xdr:from>
      <xdr:col>57</xdr:col>
      <xdr:colOff>111125</xdr:colOff>
      <xdr:row>23</xdr:row>
      <xdr:rowOff>47625</xdr:rowOff>
    </xdr:from>
    <xdr:ext cx="349885" cy="225425"/>
    <xdr:sp macro="" textlink="">
      <xdr:nvSpPr>
        <xdr:cNvPr id="101" name="テキスト ボックス 100">
          <a:extLst>
            <a:ext uri="{FF2B5EF4-FFF2-40B4-BE49-F238E27FC236}">
              <a16:creationId xmlns:a16="http://schemas.microsoft.com/office/drawing/2014/main" id="{CFCAA48F-CBCD-44B4-9047-954143CC6601}"/>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8F986884-BF68-49E0-BA4F-83ECA32D4576}"/>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3" name="直線コネクタ 102">
          <a:extLst>
            <a:ext uri="{FF2B5EF4-FFF2-40B4-BE49-F238E27FC236}">
              <a16:creationId xmlns:a16="http://schemas.microsoft.com/office/drawing/2014/main" id="{5B543C79-189F-49FF-A964-2EC429D88BB2}"/>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4" name="テキスト ボックス 103">
          <a:extLst>
            <a:ext uri="{FF2B5EF4-FFF2-40B4-BE49-F238E27FC236}">
              <a16:creationId xmlns:a16="http://schemas.microsoft.com/office/drawing/2014/main" id="{4B5CA7F3-36FF-4F62-A513-F08A7D77C01A}"/>
            </a:ext>
          </a:extLst>
        </xdr:cNvPr>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5" name="直線コネクタ 104">
          <a:extLst>
            <a:ext uri="{FF2B5EF4-FFF2-40B4-BE49-F238E27FC236}">
              <a16:creationId xmlns:a16="http://schemas.microsoft.com/office/drawing/2014/main" id="{C102E1C1-40B3-40CD-A50D-755CACCA07B9}"/>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4790"/>
    <xdr:sp macro="" textlink="">
      <xdr:nvSpPr>
        <xdr:cNvPr id="106" name="テキスト ボックス 105">
          <a:extLst>
            <a:ext uri="{FF2B5EF4-FFF2-40B4-BE49-F238E27FC236}">
              <a16:creationId xmlns:a16="http://schemas.microsoft.com/office/drawing/2014/main" id="{510C4C56-D8C3-4EFA-BB30-A7D1986720A4}"/>
            </a:ext>
          </a:extLst>
        </xdr:cNvPr>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8A99AAEC-B618-4C46-91D4-9769038BA342}"/>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8" name="テキスト ボックス 107">
          <a:extLst>
            <a:ext uri="{FF2B5EF4-FFF2-40B4-BE49-F238E27FC236}">
              <a16:creationId xmlns:a16="http://schemas.microsoft.com/office/drawing/2014/main" id="{08BE2007-55E3-4374-B401-7A620B87CE3E}"/>
            </a:ext>
          </a:extLst>
        </xdr:cNvPr>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9" name="直線コネクタ 108">
          <a:extLst>
            <a:ext uri="{FF2B5EF4-FFF2-40B4-BE49-F238E27FC236}">
              <a16:creationId xmlns:a16="http://schemas.microsoft.com/office/drawing/2014/main" id="{AF414F73-CFAF-4703-8588-5C3FF477F062}"/>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4790"/>
    <xdr:sp macro="" textlink="">
      <xdr:nvSpPr>
        <xdr:cNvPr id="110" name="テキスト ボックス 109">
          <a:extLst>
            <a:ext uri="{FF2B5EF4-FFF2-40B4-BE49-F238E27FC236}">
              <a16:creationId xmlns:a16="http://schemas.microsoft.com/office/drawing/2014/main" id="{87BB9C8C-9AA3-4D38-8ADE-6E6C88DA85EE}"/>
            </a:ext>
          </a:extLst>
        </xdr:cNvPr>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1" name="直線コネクタ 110">
          <a:extLst>
            <a:ext uri="{FF2B5EF4-FFF2-40B4-BE49-F238E27FC236}">
              <a16:creationId xmlns:a16="http://schemas.microsoft.com/office/drawing/2014/main" id="{BA742A82-9802-4F12-9440-018F85F3D97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8775" cy="225425"/>
    <xdr:sp macro="" textlink="">
      <xdr:nvSpPr>
        <xdr:cNvPr id="112" name="テキスト ボックス 111">
          <a:extLst>
            <a:ext uri="{FF2B5EF4-FFF2-40B4-BE49-F238E27FC236}">
              <a16:creationId xmlns:a16="http://schemas.microsoft.com/office/drawing/2014/main" id="{C5B7E42C-8B3A-441C-8F8C-17C999354189}"/>
            </a:ext>
          </a:extLst>
        </xdr:cNvPr>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1B0C4E59-9DA2-43A7-A1ED-68E7006F40F8}"/>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14" name="テキスト ボックス 113">
          <a:extLst>
            <a:ext uri="{FF2B5EF4-FFF2-40B4-BE49-F238E27FC236}">
              <a16:creationId xmlns:a16="http://schemas.microsoft.com/office/drawing/2014/main" id="{7B084F3F-2A73-4D89-B889-8698053ABED8}"/>
            </a:ext>
          </a:extLst>
        </xdr:cNvPr>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57F61BFC-A89F-48DB-A131-F4A43DCF491B}"/>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11430</xdr:rowOff>
    </xdr:from>
    <xdr:to>
      <xdr:col>76</xdr:col>
      <xdr:colOff>21590</xdr:colOff>
      <xdr:row>34</xdr:row>
      <xdr:rowOff>151130</xdr:rowOff>
    </xdr:to>
    <xdr:cxnSp macro="">
      <xdr:nvCxnSpPr>
        <xdr:cNvPr id="116" name="直線コネクタ 115">
          <a:extLst>
            <a:ext uri="{FF2B5EF4-FFF2-40B4-BE49-F238E27FC236}">
              <a16:creationId xmlns:a16="http://schemas.microsoft.com/office/drawing/2014/main" id="{B143637B-3C5F-4BA8-8E00-FA55BBA79AF0}"/>
            </a:ext>
          </a:extLst>
        </xdr:cNvPr>
        <xdr:cNvCxnSpPr/>
      </xdr:nvCxnSpPr>
      <xdr:spPr>
        <a:xfrm flipV="1">
          <a:off x="14793595" y="524065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725" cy="258445"/>
    <xdr:sp macro="" textlink="">
      <xdr:nvSpPr>
        <xdr:cNvPr id="117" name="債務償還可能年数最小値テキスト">
          <a:extLst>
            <a:ext uri="{FF2B5EF4-FFF2-40B4-BE49-F238E27FC236}">
              <a16:creationId xmlns:a16="http://schemas.microsoft.com/office/drawing/2014/main" id="{BCA81979-A20A-40A4-A323-3FCD31E61EF2}"/>
            </a:ext>
          </a:extLst>
        </xdr:cNvPr>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8" name="直線コネクタ 117">
          <a:extLst>
            <a:ext uri="{FF2B5EF4-FFF2-40B4-BE49-F238E27FC236}">
              <a16:creationId xmlns:a16="http://schemas.microsoft.com/office/drawing/2014/main" id="{FB30E940-902E-4F8C-9EDD-FC570E3D9911}"/>
            </a:ext>
          </a:extLst>
        </xdr:cNvPr>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129540</xdr:rowOff>
    </xdr:from>
    <xdr:ext cx="404495" cy="259080"/>
    <xdr:sp macro="" textlink="">
      <xdr:nvSpPr>
        <xdr:cNvPr id="119" name="債務償還可能年数最大値テキスト">
          <a:extLst>
            <a:ext uri="{FF2B5EF4-FFF2-40B4-BE49-F238E27FC236}">
              <a16:creationId xmlns:a16="http://schemas.microsoft.com/office/drawing/2014/main" id="{825A0486-4745-422F-989D-3198934B751F}"/>
            </a:ext>
          </a:extLst>
        </xdr:cNvPr>
        <xdr:cNvSpPr txBox="1"/>
      </xdr:nvSpPr>
      <xdr:spPr>
        <a:xfrm>
          <a:off x="14846300" y="5015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11430</xdr:rowOff>
    </xdr:from>
    <xdr:to>
      <xdr:col>76</xdr:col>
      <xdr:colOff>111125</xdr:colOff>
      <xdr:row>26</xdr:row>
      <xdr:rowOff>11430</xdr:rowOff>
    </xdr:to>
    <xdr:cxnSp macro="">
      <xdr:nvCxnSpPr>
        <xdr:cNvPr id="120" name="直線コネクタ 119">
          <a:extLst>
            <a:ext uri="{FF2B5EF4-FFF2-40B4-BE49-F238E27FC236}">
              <a16:creationId xmlns:a16="http://schemas.microsoft.com/office/drawing/2014/main" id="{4B74919F-2F4F-459B-8E1F-BE83A6FF27BC}"/>
            </a:ext>
          </a:extLst>
        </xdr:cNvPr>
        <xdr:cNvCxnSpPr/>
      </xdr:nvCxnSpPr>
      <xdr:spPr>
        <a:xfrm>
          <a:off x="14706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168275</xdr:rowOff>
    </xdr:from>
    <xdr:ext cx="339725" cy="258445"/>
    <xdr:sp macro="" textlink="">
      <xdr:nvSpPr>
        <xdr:cNvPr id="121" name="債務償還可能年数平均値テキスト">
          <a:extLst>
            <a:ext uri="{FF2B5EF4-FFF2-40B4-BE49-F238E27FC236}">
              <a16:creationId xmlns:a16="http://schemas.microsoft.com/office/drawing/2014/main" id="{18148C15-4723-47F5-9FBA-E35190639B96}"/>
            </a:ext>
          </a:extLst>
        </xdr:cNvPr>
        <xdr:cNvSpPr txBox="1"/>
      </xdr:nvSpPr>
      <xdr:spPr>
        <a:xfrm>
          <a:off x="14846300" y="5911850"/>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18415</xdr:rowOff>
    </xdr:from>
    <xdr:to>
      <xdr:col>76</xdr:col>
      <xdr:colOff>73025</xdr:colOff>
      <xdr:row>30</xdr:row>
      <xdr:rowOff>120650</xdr:rowOff>
    </xdr:to>
    <xdr:sp macro="" textlink="">
      <xdr:nvSpPr>
        <xdr:cNvPr id="122" name="フローチャート: 判断 121">
          <a:extLst>
            <a:ext uri="{FF2B5EF4-FFF2-40B4-BE49-F238E27FC236}">
              <a16:creationId xmlns:a16="http://schemas.microsoft.com/office/drawing/2014/main" id="{375F0393-B085-44E0-9AF6-9DA2FAAD4A6C}"/>
            </a:ext>
          </a:extLst>
        </xdr:cNvPr>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23" name="テキスト ボックス 122">
          <a:extLst>
            <a:ext uri="{FF2B5EF4-FFF2-40B4-BE49-F238E27FC236}">
              <a16:creationId xmlns:a16="http://schemas.microsoft.com/office/drawing/2014/main" id="{4576D4C0-D3D3-402C-A540-167522FD56ED}"/>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24" name="テキスト ボックス 123">
          <a:extLst>
            <a:ext uri="{FF2B5EF4-FFF2-40B4-BE49-F238E27FC236}">
              <a16:creationId xmlns:a16="http://schemas.microsoft.com/office/drawing/2014/main" id="{B2FE9F71-EBD9-4F68-AE04-3E7AF65CD98C}"/>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25" name="テキスト ボックス 124">
          <a:extLst>
            <a:ext uri="{FF2B5EF4-FFF2-40B4-BE49-F238E27FC236}">
              <a16:creationId xmlns:a16="http://schemas.microsoft.com/office/drawing/2014/main" id="{0F35375F-A0F0-4423-9EBA-8CE85E9944CA}"/>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26" name="テキスト ボックス 125">
          <a:extLst>
            <a:ext uri="{FF2B5EF4-FFF2-40B4-BE49-F238E27FC236}">
              <a16:creationId xmlns:a16="http://schemas.microsoft.com/office/drawing/2014/main" id="{DCE7A329-DD6B-423F-89A8-BB3A55261383}"/>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27" name="テキスト ボックス 126">
          <a:extLst>
            <a:ext uri="{FF2B5EF4-FFF2-40B4-BE49-F238E27FC236}">
              <a16:creationId xmlns:a16="http://schemas.microsoft.com/office/drawing/2014/main" id="{0858D189-D177-4944-963F-DCB13156B723}"/>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8" name="楕円 127">
          <a:extLst>
            <a:ext uri="{FF2B5EF4-FFF2-40B4-BE49-F238E27FC236}">
              <a16:creationId xmlns:a16="http://schemas.microsoft.com/office/drawing/2014/main" id="{8020D1F0-858A-4933-BED8-18D197FC1AF7}"/>
            </a:ext>
          </a:extLst>
        </xdr:cNvPr>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45085</xdr:rowOff>
    </xdr:from>
    <xdr:ext cx="339725" cy="258445"/>
    <xdr:sp macro="" textlink="">
      <xdr:nvSpPr>
        <xdr:cNvPr id="129" name="債務償還可能年数該当値テキスト">
          <a:extLst>
            <a:ext uri="{FF2B5EF4-FFF2-40B4-BE49-F238E27FC236}">
              <a16:creationId xmlns:a16="http://schemas.microsoft.com/office/drawing/2014/main" id="{C545CF46-A579-4FD5-94FE-D018678D2BEB}"/>
            </a:ext>
          </a:extLst>
        </xdr:cNvPr>
        <xdr:cNvSpPr txBox="1"/>
      </xdr:nvSpPr>
      <xdr:spPr>
        <a:xfrm>
          <a:off x="14846300" y="561721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ADA8999F-A67D-4B41-B689-60F314CE87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1" name="正方形/長方形 130">
          <a:extLst>
            <a:ext uri="{FF2B5EF4-FFF2-40B4-BE49-F238E27FC236}">
              <a16:creationId xmlns:a16="http://schemas.microsoft.com/office/drawing/2014/main" id="{29CFA9DD-EF2B-47A5-92BC-AC92F97CF3D6}"/>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32" name="テキスト ボックス 131">
          <a:extLst>
            <a:ext uri="{FF2B5EF4-FFF2-40B4-BE49-F238E27FC236}">
              <a16:creationId xmlns:a16="http://schemas.microsoft.com/office/drawing/2014/main" id="{1F4BED48-8488-4F97-95CD-041D3EF7F4CA}"/>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33" name="テキスト ボックス 132">
          <a:extLst>
            <a:ext uri="{FF2B5EF4-FFF2-40B4-BE49-F238E27FC236}">
              <a16:creationId xmlns:a16="http://schemas.microsoft.com/office/drawing/2014/main" id="{D5F167DF-2D11-43B9-9CCA-2B5098D3F9C1}"/>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34" name="テキスト ボックス 133">
          <a:extLst>
            <a:ext uri="{FF2B5EF4-FFF2-40B4-BE49-F238E27FC236}">
              <a16:creationId xmlns:a16="http://schemas.microsoft.com/office/drawing/2014/main" id="{C4FEF922-C2CD-4444-86DA-0CF91C4CEC03}"/>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35" name="テキスト ボックス 134">
          <a:extLst>
            <a:ext uri="{FF2B5EF4-FFF2-40B4-BE49-F238E27FC236}">
              <a16:creationId xmlns:a16="http://schemas.microsoft.com/office/drawing/2014/main" id="{BBEEDFB6-8F74-44AB-B0B0-3F90E2550B09}"/>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908A5C-A816-4593-804A-552E03A4F2EB}"/>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96EE35-2A8A-43AA-9BCF-45188B6E46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AC6064-5263-44E3-B082-53F316565C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CE74A4-3B74-4C0D-A71C-8420D18ED4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8EBCE5-F59C-412D-8241-55EF12C9D6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77F0AD-BF76-41FF-BA8A-72C08DAA81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2150FE-6D48-41A8-A7C7-4D12C1861B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3377D2-A345-4439-BCE9-396A74878C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F93C7B-D113-4EE1-86F9-F122B4853F8A}"/>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A840E-093E-4E2D-A458-71A7E15D53E2}"/>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77E2C3-40C5-45A2-9941-CFAE52B71B59}"/>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3E0AEB-CFAC-4700-8D29-B90D81E63D94}"/>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47A40E-4915-4989-87AD-7715D6B6713C}"/>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0B518D-5967-440F-A0EA-2EF6A479B3CF}"/>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661ED1-DB09-427B-B2B4-A67EC78139EA}"/>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6D070C-A657-4BC5-A2C4-21024367BE9C}"/>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2CF348-2EE7-476F-A9E6-D8737B4E34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5F0B8E-635A-477A-AC91-4512C36EC01A}"/>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D09055-351D-4C30-91BC-0F3BB1712E36}"/>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C2959A-FC57-41E1-8B61-ABF4AD27B9A6}"/>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DB5835-F535-42F7-BF63-BA854B49CDB5}"/>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3A53C6-61D3-41CE-9AF0-A78C067EBB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12B0EB-F403-4C66-A5D8-E9270FAAA1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952996-E26F-4534-BA03-1C19DA8000EA}"/>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EADF78-782D-405F-8F23-39F9FF21D668}"/>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104E07-AAD2-45B2-9387-97A266C69F5B}"/>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DC0611-8A5B-4D43-B4F3-DB59AC3FEFD4}"/>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F34D91E8-8660-47B6-A58D-D8746A74862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a:extLst>
            <a:ext uri="{FF2B5EF4-FFF2-40B4-BE49-F238E27FC236}">
              <a16:creationId xmlns:a16="http://schemas.microsoft.com/office/drawing/2014/main" id="{DBBD9F79-F06A-4EB3-9A38-BC71B85D3322}"/>
            </a:ext>
          </a:extLst>
        </xdr:cNvPr>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B8218B0D-5FBA-4644-B536-A153898DA4B6}"/>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B412813-2CE4-4407-A1BA-E8034E91ED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A874E49-4AFD-4C43-BF92-DFA6C91334CE}"/>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3F75E8-09A4-4943-8AEE-4A5060427D77}"/>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9F60200-4271-4E7C-8DE6-C2DE7E12FBBD}"/>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D271A76-5E49-4D72-8D7E-7874CB615E1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407E08D-A993-4B6A-856A-D3B82E31CCCF}"/>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56D155F-F8B7-40D2-A30D-9EDC7C5220C6}"/>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BB9019-10C9-4ADE-A1E2-6D8FE0497318}"/>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a:extLst>
            <a:ext uri="{FF2B5EF4-FFF2-40B4-BE49-F238E27FC236}">
              <a16:creationId xmlns:a16="http://schemas.microsoft.com/office/drawing/2014/main" id="{2AAF6326-D1AE-4195-8736-46EA0AE56115}"/>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46D50AA-3717-41A9-9F2F-8CD154C2DE5E}"/>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a:extLst>
            <a:ext uri="{FF2B5EF4-FFF2-40B4-BE49-F238E27FC236}">
              <a16:creationId xmlns:a16="http://schemas.microsoft.com/office/drawing/2014/main" id="{DE531438-65C0-41D0-90BA-2A9942B87CFF}"/>
            </a:ext>
          </a:extLst>
        </xdr:cNvPr>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FCA4710-3A50-4330-A0AB-3B4F41511687}"/>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a:extLst>
            <a:ext uri="{FF2B5EF4-FFF2-40B4-BE49-F238E27FC236}">
              <a16:creationId xmlns:a16="http://schemas.microsoft.com/office/drawing/2014/main" id="{71B6E0EB-716C-433E-A460-CC6131857238}"/>
            </a:ext>
          </a:extLst>
        </xdr:cNvPr>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ECB0A45-5DB6-4F62-BCE9-0FC34E3C453F}"/>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a:extLst>
            <a:ext uri="{FF2B5EF4-FFF2-40B4-BE49-F238E27FC236}">
              <a16:creationId xmlns:a16="http://schemas.microsoft.com/office/drawing/2014/main" id="{30F410F1-78BF-42A0-97BC-14255D7176A4}"/>
            </a:ext>
          </a:extLst>
        </xdr:cNvPr>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40929D6-B63F-4BEE-A138-47E19AC00A77}"/>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a:extLst>
            <a:ext uri="{FF2B5EF4-FFF2-40B4-BE49-F238E27FC236}">
              <a16:creationId xmlns:a16="http://schemas.microsoft.com/office/drawing/2014/main" id="{E36AB1C0-EB1D-4867-80D7-8AC013AAAAFD}"/>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1E9CBE3-9017-4669-9B3B-3B9352B37A93}"/>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a:extLst>
            <a:ext uri="{FF2B5EF4-FFF2-40B4-BE49-F238E27FC236}">
              <a16:creationId xmlns:a16="http://schemas.microsoft.com/office/drawing/2014/main" id="{3F1FB2A6-EC21-48F5-9123-3291D4D4B6A9}"/>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9DAE2DB-1AFC-4B54-8DD1-657ECCBCA8BA}"/>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a:extLst>
            <a:ext uri="{FF2B5EF4-FFF2-40B4-BE49-F238E27FC236}">
              <a16:creationId xmlns:a16="http://schemas.microsoft.com/office/drawing/2014/main" id="{0846DD0D-1D18-48A1-AE5A-7DF0EB84E085}"/>
            </a:ext>
          </a:extLst>
        </xdr:cNvPr>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88F2808-7D9B-48E4-96AE-8D4D1B8ECA08}"/>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a:extLst>
            <a:ext uri="{FF2B5EF4-FFF2-40B4-BE49-F238E27FC236}">
              <a16:creationId xmlns:a16="http://schemas.microsoft.com/office/drawing/2014/main" id="{D3561DDE-4656-45DE-87D1-0E750B32CB02}"/>
            </a:ext>
          </a:extLst>
        </xdr:cNvPr>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B8D0CFB-6C97-456C-AF2D-080763B9D3BF}"/>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D368A50A-61A7-4E7B-BC8A-70DCF6C95BFC}"/>
            </a:ext>
          </a:extLst>
        </xdr:cNvPr>
        <xdr:cNvCxnSpPr/>
      </xdr:nvCxnSpPr>
      <xdr:spPr>
        <a:xfrm flipV="1">
          <a:off x="4634865" y="584263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74930</xdr:rowOff>
    </xdr:from>
    <xdr:ext cx="405130" cy="258445"/>
    <xdr:sp macro="" textlink="">
      <xdr:nvSpPr>
        <xdr:cNvPr id="57" name="【道路】&#10;有形固定資産減価償却率最小値テキスト">
          <a:extLst>
            <a:ext uri="{FF2B5EF4-FFF2-40B4-BE49-F238E27FC236}">
              <a16:creationId xmlns:a16="http://schemas.microsoft.com/office/drawing/2014/main" id="{8AC4B67F-B2C5-4FBC-BD9D-E00C233729E5}"/>
            </a:ext>
          </a:extLst>
        </xdr:cNvPr>
        <xdr:cNvSpPr txBox="1"/>
      </xdr:nvSpPr>
      <xdr:spPr>
        <a:xfrm>
          <a:off x="4673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D53BE8A5-6026-45F2-BF9E-B8CF5D428D23}"/>
            </a:ext>
          </a:extLst>
        </xdr:cNvPr>
        <xdr:cNvCxnSpPr/>
      </xdr:nvCxnSpPr>
      <xdr:spPr>
        <a:xfrm>
          <a:off x="4546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132080</xdr:rowOff>
    </xdr:from>
    <xdr:ext cx="405130" cy="258445"/>
    <xdr:sp macro="" textlink="">
      <xdr:nvSpPr>
        <xdr:cNvPr id="59" name="【道路】&#10;有形固定資産減価償却率最大値テキスト">
          <a:extLst>
            <a:ext uri="{FF2B5EF4-FFF2-40B4-BE49-F238E27FC236}">
              <a16:creationId xmlns:a16="http://schemas.microsoft.com/office/drawing/2014/main" id="{FBB300DE-816A-4C69-855F-BF2146E0CC43}"/>
            </a:ext>
          </a:extLst>
        </xdr:cNvPr>
        <xdr:cNvSpPr txBox="1"/>
      </xdr:nvSpPr>
      <xdr:spPr>
        <a:xfrm>
          <a:off x="4673600" y="5618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C28A903D-FD28-447C-91C9-50BB4379E26C}"/>
            </a:ext>
          </a:extLst>
        </xdr:cNvPr>
        <xdr:cNvCxnSpPr/>
      </xdr:nvCxnSpPr>
      <xdr:spPr>
        <a:xfrm>
          <a:off x="4546600" y="584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116205</xdr:rowOff>
    </xdr:from>
    <xdr:ext cx="405130" cy="259080"/>
    <xdr:sp macro="" textlink="">
      <xdr:nvSpPr>
        <xdr:cNvPr id="61" name="【道路】&#10;有形固定資産減価償却率平均値テキスト">
          <a:extLst>
            <a:ext uri="{FF2B5EF4-FFF2-40B4-BE49-F238E27FC236}">
              <a16:creationId xmlns:a16="http://schemas.microsoft.com/office/drawing/2014/main" id="{B84970A2-9F84-4B6D-BB20-3E8C1DE20CB2}"/>
            </a:ext>
          </a:extLst>
        </xdr:cNvPr>
        <xdr:cNvSpPr txBox="1"/>
      </xdr:nvSpPr>
      <xdr:spPr>
        <a:xfrm>
          <a:off x="4673600" y="6459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7C4D6F4B-D705-44E2-855D-749A1273D3C4}"/>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93A0D7F6-5993-443B-BE7B-957088AD281A}"/>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D849ECFB-0144-4ADD-BC0D-2B00484CD6A8}"/>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a:extLst>
            <a:ext uri="{FF2B5EF4-FFF2-40B4-BE49-F238E27FC236}">
              <a16:creationId xmlns:a16="http://schemas.microsoft.com/office/drawing/2014/main" id="{11E880EB-5359-4026-A926-7C92FD101F2F}"/>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A035B901-8D0C-40AD-9C3D-D5D991CFE60C}"/>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8679755C-7C2A-4EA2-8961-DEC3153EFC7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FB61867F-DE54-4AFE-9D66-281E6119DE1A}"/>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BC9119AA-6432-4364-A218-0702054D7A3F}"/>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0" name="楕円 69">
          <a:extLst>
            <a:ext uri="{FF2B5EF4-FFF2-40B4-BE49-F238E27FC236}">
              <a16:creationId xmlns:a16="http://schemas.microsoft.com/office/drawing/2014/main" id="{D31E2640-AF17-467D-9E14-9E65F72CE11E}"/>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149225</xdr:rowOff>
    </xdr:from>
    <xdr:ext cx="405130" cy="259080"/>
    <xdr:sp macro="" textlink="">
      <xdr:nvSpPr>
        <xdr:cNvPr id="71" name="【道路】&#10;有形固定資産減価償却率該当値テキスト">
          <a:extLst>
            <a:ext uri="{FF2B5EF4-FFF2-40B4-BE49-F238E27FC236}">
              <a16:creationId xmlns:a16="http://schemas.microsoft.com/office/drawing/2014/main" id="{B50CDE37-81D9-44C1-A9FB-B766AB4C7CA9}"/>
            </a:ext>
          </a:extLst>
        </xdr:cNvPr>
        <xdr:cNvSpPr txBox="1"/>
      </xdr:nvSpPr>
      <xdr:spPr>
        <a:xfrm>
          <a:off x="4673600" y="6321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2" name="楕円 71">
          <a:extLst>
            <a:ext uri="{FF2B5EF4-FFF2-40B4-BE49-F238E27FC236}">
              <a16:creationId xmlns:a16="http://schemas.microsoft.com/office/drawing/2014/main" id="{167FF703-A406-42BB-A9C4-655901D8B256}"/>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xdr:rowOff>
    </xdr:from>
    <xdr:to>
      <xdr:col>24</xdr:col>
      <xdr:colOff>63500</xdr:colOff>
      <xdr:row>38</xdr:row>
      <xdr:rowOff>80010</xdr:rowOff>
    </xdr:to>
    <xdr:cxnSp macro="">
      <xdr:nvCxnSpPr>
        <xdr:cNvPr id="73" name="直線コネクタ 72">
          <a:extLst>
            <a:ext uri="{FF2B5EF4-FFF2-40B4-BE49-F238E27FC236}">
              <a16:creationId xmlns:a16="http://schemas.microsoft.com/office/drawing/2014/main" id="{69743C5B-CE41-4D3D-B480-309805BC0739}"/>
            </a:ext>
          </a:extLst>
        </xdr:cNvPr>
        <xdr:cNvCxnSpPr/>
      </xdr:nvCxnSpPr>
      <xdr:spPr>
        <a:xfrm flipV="1">
          <a:off x="3797300" y="652145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69215</xdr:rowOff>
    </xdr:from>
    <xdr:to>
      <xdr:col>15</xdr:col>
      <xdr:colOff>101600</xdr:colOff>
      <xdr:row>38</xdr:row>
      <xdr:rowOff>170815</xdr:rowOff>
    </xdr:to>
    <xdr:sp macro="" textlink="">
      <xdr:nvSpPr>
        <xdr:cNvPr id="74" name="楕円 73">
          <a:extLst>
            <a:ext uri="{FF2B5EF4-FFF2-40B4-BE49-F238E27FC236}">
              <a16:creationId xmlns:a16="http://schemas.microsoft.com/office/drawing/2014/main" id="{324247F1-76A1-4972-B674-CBE4598F448D}"/>
            </a:ext>
          </a:extLst>
        </xdr:cNvPr>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120650</xdr:rowOff>
    </xdr:to>
    <xdr:cxnSp macro="">
      <xdr:nvCxnSpPr>
        <xdr:cNvPr id="75" name="直線コネクタ 74">
          <a:extLst>
            <a:ext uri="{FF2B5EF4-FFF2-40B4-BE49-F238E27FC236}">
              <a16:creationId xmlns:a16="http://schemas.microsoft.com/office/drawing/2014/main" id="{D9ED0DBE-4B36-4767-9420-BB582045B05C}"/>
            </a:ext>
          </a:extLst>
        </xdr:cNvPr>
        <xdr:cNvCxnSpPr/>
      </xdr:nvCxnSpPr>
      <xdr:spPr>
        <a:xfrm flipV="1">
          <a:off x="2908300" y="65951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109220</xdr:rowOff>
    </xdr:from>
    <xdr:ext cx="405130" cy="258445"/>
    <xdr:sp macro="" textlink="">
      <xdr:nvSpPr>
        <xdr:cNvPr id="76" name="n_1aveValue【道路】&#10;有形固定資産減価償却率">
          <a:extLst>
            <a:ext uri="{FF2B5EF4-FFF2-40B4-BE49-F238E27FC236}">
              <a16:creationId xmlns:a16="http://schemas.microsoft.com/office/drawing/2014/main" id="{4676ECF8-9167-4116-9F6E-C9CEC072D470}"/>
            </a:ext>
          </a:extLst>
        </xdr:cNvPr>
        <xdr:cNvSpPr txBox="1"/>
      </xdr:nvSpPr>
      <xdr:spPr>
        <a:xfrm>
          <a:off x="3582035" y="6281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147320</xdr:rowOff>
    </xdr:from>
    <xdr:ext cx="404495" cy="259080"/>
    <xdr:sp macro="" textlink="">
      <xdr:nvSpPr>
        <xdr:cNvPr id="77" name="n_2aveValue【道路】&#10;有形固定資産減価償却率">
          <a:extLst>
            <a:ext uri="{FF2B5EF4-FFF2-40B4-BE49-F238E27FC236}">
              <a16:creationId xmlns:a16="http://schemas.microsoft.com/office/drawing/2014/main" id="{8B058F5D-F4B3-45F1-8890-B982A2A69004}"/>
            </a:ext>
          </a:extLst>
        </xdr:cNvPr>
        <xdr:cNvSpPr txBox="1"/>
      </xdr:nvSpPr>
      <xdr:spPr>
        <a:xfrm>
          <a:off x="2705735" y="6319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121920</xdr:rowOff>
    </xdr:from>
    <xdr:ext cx="405130" cy="258445"/>
    <xdr:sp macro="" textlink="">
      <xdr:nvSpPr>
        <xdr:cNvPr id="78" name="n_1mainValue【道路】&#10;有形固定資産減価償却率">
          <a:extLst>
            <a:ext uri="{FF2B5EF4-FFF2-40B4-BE49-F238E27FC236}">
              <a16:creationId xmlns:a16="http://schemas.microsoft.com/office/drawing/2014/main" id="{0E51774D-0E24-4E6F-95F7-0D1253EC6177}"/>
            </a:ext>
          </a:extLst>
        </xdr:cNvPr>
        <xdr:cNvSpPr txBox="1"/>
      </xdr:nvSpPr>
      <xdr:spPr>
        <a:xfrm>
          <a:off x="3582035" y="6637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161925</xdr:rowOff>
    </xdr:from>
    <xdr:ext cx="404495" cy="259080"/>
    <xdr:sp macro="" textlink="">
      <xdr:nvSpPr>
        <xdr:cNvPr id="79" name="n_2mainValue【道路】&#10;有形固定資産減価償却率">
          <a:extLst>
            <a:ext uri="{FF2B5EF4-FFF2-40B4-BE49-F238E27FC236}">
              <a16:creationId xmlns:a16="http://schemas.microsoft.com/office/drawing/2014/main" id="{452198D1-BC47-4FC0-8409-6CCCD6D1D369}"/>
            </a:ext>
          </a:extLst>
        </xdr:cNvPr>
        <xdr:cNvSpPr txBox="1"/>
      </xdr:nvSpPr>
      <xdr:spPr>
        <a:xfrm>
          <a:off x="2705735" y="6677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B55A148-06E5-4FA6-A699-467A3B9569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2FC639F8-1DE6-4B6F-B498-9432841A45A1}"/>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3770FA01-1112-40F8-ABED-8929DA470C6C}"/>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B496D665-D6EA-4C94-AA8C-EB2F1737BB22}"/>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9FF1217-837E-47C3-9B8F-456E2A2BDB1A}"/>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06518FC-7A4C-49D7-92DB-32A4C2A5EF35}"/>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53163CB-4F7C-45BD-A163-385927D7B337}"/>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08AD485-8D80-4118-A55A-720B951590BE}"/>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8" name="テキスト ボックス 87">
          <a:extLst>
            <a:ext uri="{FF2B5EF4-FFF2-40B4-BE49-F238E27FC236}">
              <a16:creationId xmlns:a16="http://schemas.microsoft.com/office/drawing/2014/main" id="{8BE7A0D7-D744-4753-A092-2AAC647710BB}"/>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0D2CC60-BA72-4875-94F5-838399F364A8}"/>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6B8B217-E0FB-49F7-B391-A5A75A83C4C4}"/>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1" name="テキスト ボックス 90">
          <a:extLst>
            <a:ext uri="{FF2B5EF4-FFF2-40B4-BE49-F238E27FC236}">
              <a16:creationId xmlns:a16="http://schemas.microsoft.com/office/drawing/2014/main" id="{F6CED0CE-863F-4220-BF51-C422A3EB0795}"/>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C6BDA849-027F-4CE3-8700-D024D8716DA6}"/>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93" name="テキスト ボックス 92">
          <a:extLst>
            <a:ext uri="{FF2B5EF4-FFF2-40B4-BE49-F238E27FC236}">
              <a16:creationId xmlns:a16="http://schemas.microsoft.com/office/drawing/2014/main" id="{F7E7FA5B-A1D7-4B6A-8B0A-5F6B2F749E1D}"/>
            </a:ext>
          </a:extLst>
        </xdr:cNvPr>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52A76343-E63F-4B91-AF0A-BFB79BA8C33A}"/>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5" name="テキスト ボックス 94">
          <a:extLst>
            <a:ext uri="{FF2B5EF4-FFF2-40B4-BE49-F238E27FC236}">
              <a16:creationId xmlns:a16="http://schemas.microsoft.com/office/drawing/2014/main" id="{270E5AAF-3864-4A16-A791-CB1DAD5581E8}"/>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E7972012-3707-4A68-B1BC-4922550DE52E}"/>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7" name="テキスト ボックス 96">
          <a:extLst>
            <a:ext uri="{FF2B5EF4-FFF2-40B4-BE49-F238E27FC236}">
              <a16:creationId xmlns:a16="http://schemas.microsoft.com/office/drawing/2014/main" id="{4722188E-B88F-4393-B522-E2217D745708}"/>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ADD9051-EBB9-4E3F-91BC-32D8A5FABBD6}"/>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8445"/>
    <xdr:sp macro="" textlink="">
      <xdr:nvSpPr>
        <xdr:cNvPr id="99" name="テキスト ボックス 98">
          <a:extLst>
            <a:ext uri="{FF2B5EF4-FFF2-40B4-BE49-F238E27FC236}">
              <a16:creationId xmlns:a16="http://schemas.microsoft.com/office/drawing/2014/main" id="{A6CA5637-5DA6-4CBF-8672-6F72CD36031A}"/>
            </a:ext>
          </a:extLst>
        </xdr:cNvPr>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CF0D4E37-EADA-4EA9-9CA4-4350F039EA35}"/>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01" name="テキスト ボックス 100">
          <a:extLst>
            <a:ext uri="{FF2B5EF4-FFF2-40B4-BE49-F238E27FC236}">
              <a16:creationId xmlns:a16="http://schemas.microsoft.com/office/drawing/2014/main" id="{2FABD5C8-9F2A-434E-A88A-6A6EEC6A7612}"/>
            </a:ext>
          </a:extLst>
        </xdr:cNvPr>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8BF8D834-74DE-43B7-9D0B-DB6DD6FFD80F}"/>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44450</xdr:rowOff>
    </xdr:from>
    <xdr:to>
      <xdr:col>54</xdr:col>
      <xdr:colOff>189865</xdr:colOff>
      <xdr:row>41</xdr:row>
      <xdr:rowOff>142240</xdr:rowOff>
    </xdr:to>
    <xdr:cxnSp macro="">
      <xdr:nvCxnSpPr>
        <xdr:cNvPr id="103" name="直線コネクタ 102">
          <a:extLst>
            <a:ext uri="{FF2B5EF4-FFF2-40B4-BE49-F238E27FC236}">
              <a16:creationId xmlns:a16="http://schemas.microsoft.com/office/drawing/2014/main" id="{86C82A24-AF60-4F15-87E9-E885E1A3F9A0}"/>
            </a:ext>
          </a:extLst>
        </xdr:cNvPr>
        <xdr:cNvCxnSpPr/>
      </xdr:nvCxnSpPr>
      <xdr:spPr>
        <a:xfrm flipV="1">
          <a:off x="10476865" y="587375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146050</xdr:rowOff>
    </xdr:from>
    <xdr:ext cx="469900" cy="258445"/>
    <xdr:sp macro="" textlink="">
      <xdr:nvSpPr>
        <xdr:cNvPr id="104" name="【道路】&#10;一人当たり延長最小値テキスト">
          <a:extLst>
            <a:ext uri="{FF2B5EF4-FFF2-40B4-BE49-F238E27FC236}">
              <a16:creationId xmlns:a16="http://schemas.microsoft.com/office/drawing/2014/main" id="{F82E7D61-E0CF-4F95-83EB-F0172F6956AD}"/>
            </a:ext>
          </a:extLst>
        </xdr:cNvPr>
        <xdr:cNvSpPr txBox="1"/>
      </xdr:nvSpPr>
      <xdr:spPr>
        <a:xfrm>
          <a:off x="10515600" y="7175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142240</xdr:rowOff>
    </xdr:from>
    <xdr:to>
      <xdr:col>55</xdr:col>
      <xdr:colOff>88900</xdr:colOff>
      <xdr:row>41</xdr:row>
      <xdr:rowOff>142240</xdr:rowOff>
    </xdr:to>
    <xdr:cxnSp macro="">
      <xdr:nvCxnSpPr>
        <xdr:cNvPr id="105" name="直線コネクタ 104">
          <a:extLst>
            <a:ext uri="{FF2B5EF4-FFF2-40B4-BE49-F238E27FC236}">
              <a16:creationId xmlns:a16="http://schemas.microsoft.com/office/drawing/2014/main" id="{E76E2805-A2B6-4A2D-8959-20E0823312F1}"/>
            </a:ext>
          </a:extLst>
        </xdr:cNvPr>
        <xdr:cNvCxnSpPr/>
      </xdr:nvCxnSpPr>
      <xdr:spPr>
        <a:xfrm>
          <a:off x="10388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162560</xdr:rowOff>
    </xdr:from>
    <xdr:ext cx="534670" cy="259080"/>
    <xdr:sp macro="" textlink="">
      <xdr:nvSpPr>
        <xdr:cNvPr id="106" name="【道路】&#10;一人当たり延長最大値テキスト">
          <a:extLst>
            <a:ext uri="{FF2B5EF4-FFF2-40B4-BE49-F238E27FC236}">
              <a16:creationId xmlns:a16="http://schemas.microsoft.com/office/drawing/2014/main" id="{203CE099-CB0F-4227-A2AE-C89C6F407861}"/>
            </a:ext>
          </a:extLst>
        </xdr:cNvPr>
        <xdr:cNvSpPr txBox="1"/>
      </xdr:nvSpPr>
      <xdr:spPr>
        <a:xfrm>
          <a:off x="10515600" y="5648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71.675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44450</xdr:rowOff>
    </xdr:from>
    <xdr:to>
      <xdr:col>55</xdr:col>
      <xdr:colOff>88900</xdr:colOff>
      <xdr:row>34</xdr:row>
      <xdr:rowOff>44450</xdr:rowOff>
    </xdr:to>
    <xdr:cxnSp macro="">
      <xdr:nvCxnSpPr>
        <xdr:cNvPr id="107" name="直線コネクタ 106">
          <a:extLst>
            <a:ext uri="{FF2B5EF4-FFF2-40B4-BE49-F238E27FC236}">
              <a16:creationId xmlns:a16="http://schemas.microsoft.com/office/drawing/2014/main" id="{00E057F6-CD7B-4D17-962A-E3A42AA86BEB}"/>
            </a:ext>
          </a:extLst>
        </xdr:cNvPr>
        <xdr:cNvCxnSpPr/>
      </xdr:nvCxnSpPr>
      <xdr:spPr>
        <a:xfrm>
          <a:off x="10388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97790</xdr:rowOff>
    </xdr:from>
    <xdr:ext cx="534670" cy="258445"/>
    <xdr:sp macro="" textlink="">
      <xdr:nvSpPr>
        <xdr:cNvPr id="108" name="【道路】&#10;一人当たり延長平均値テキスト">
          <a:extLst>
            <a:ext uri="{FF2B5EF4-FFF2-40B4-BE49-F238E27FC236}">
              <a16:creationId xmlns:a16="http://schemas.microsoft.com/office/drawing/2014/main" id="{75C107DF-AC0E-4147-B41F-39668A93CF88}"/>
            </a:ext>
          </a:extLst>
        </xdr:cNvPr>
        <xdr:cNvSpPr txBox="1"/>
      </xdr:nvSpPr>
      <xdr:spPr>
        <a:xfrm>
          <a:off x="10515600" y="67843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74930</xdr:rowOff>
    </xdr:from>
    <xdr:to>
      <xdr:col>55</xdr:col>
      <xdr:colOff>50800</xdr:colOff>
      <xdr:row>41</xdr:row>
      <xdr:rowOff>4445</xdr:rowOff>
    </xdr:to>
    <xdr:sp macro="" textlink="">
      <xdr:nvSpPr>
        <xdr:cNvPr id="109" name="フローチャート: 判断 108">
          <a:extLst>
            <a:ext uri="{FF2B5EF4-FFF2-40B4-BE49-F238E27FC236}">
              <a16:creationId xmlns:a16="http://schemas.microsoft.com/office/drawing/2014/main" id="{12816110-994D-4347-B7D2-B7E8E4805426}"/>
            </a:ext>
          </a:extLst>
        </xdr:cNvPr>
        <xdr:cNvSpPr/>
      </xdr:nvSpPr>
      <xdr:spPr>
        <a:xfrm>
          <a:off x="10426700" y="6932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64770</xdr:rowOff>
    </xdr:from>
    <xdr:to>
      <xdr:col>50</xdr:col>
      <xdr:colOff>165100</xdr:colOff>
      <xdr:row>40</xdr:row>
      <xdr:rowOff>166370</xdr:rowOff>
    </xdr:to>
    <xdr:sp macro="" textlink="">
      <xdr:nvSpPr>
        <xdr:cNvPr id="110" name="フローチャート: 判断 109">
          <a:extLst>
            <a:ext uri="{FF2B5EF4-FFF2-40B4-BE49-F238E27FC236}">
              <a16:creationId xmlns:a16="http://schemas.microsoft.com/office/drawing/2014/main" id="{B6C0F794-AB9F-46C2-BE47-76C1E7B64395}"/>
            </a:ext>
          </a:extLst>
        </xdr:cNvPr>
        <xdr:cNvSpPr/>
      </xdr:nvSpPr>
      <xdr:spPr>
        <a:xfrm>
          <a:off x="9588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76200</xdr:rowOff>
    </xdr:from>
    <xdr:to>
      <xdr:col>46</xdr:col>
      <xdr:colOff>38100</xdr:colOff>
      <xdr:row>41</xdr:row>
      <xdr:rowOff>6350</xdr:rowOff>
    </xdr:to>
    <xdr:sp macro="" textlink="">
      <xdr:nvSpPr>
        <xdr:cNvPr id="111" name="フローチャート: 判断 110">
          <a:extLst>
            <a:ext uri="{FF2B5EF4-FFF2-40B4-BE49-F238E27FC236}">
              <a16:creationId xmlns:a16="http://schemas.microsoft.com/office/drawing/2014/main" id="{4EEAEA22-8936-4BA4-BC83-544B4261364D}"/>
            </a:ext>
          </a:extLst>
        </xdr:cNvPr>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a:extLst>
            <a:ext uri="{FF2B5EF4-FFF2-40B4-BE49-F238E27FC236}">
              <a16:creationId xmlns:a16="http://schemas.microsoft.com/office/drawing/2014/main" id="{4F1FD34F-099B-46F1-94F6-75E75005ABB7}"/>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C0D86E6C-21C5-4500-A8C8-DDBCE59A9BC7}"/>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059EAF7D-AFDD-41A8-88F3-022F2E9A38E9}"/>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D4E51E0D-E63B-4EC8-A449-338678FB5708}"/>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AF12231C-7DC8-44D1-AF71-B7F08E12AAB6}"/>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6350</xdr:rowOff>
    </xdr:from>
    <xdr:to>
      <xdr:col>55</xdr:col>
      <xdr:colOff>50800</xdr:colOff>
      <xdr:row>41</xdr:row>
      <xdr:rowOff>107315</xdr:rowOff>
    </xdr:to>
    <xdr:sp macro="" textlink="">
      <xdr:nvSpPr>
        <xdr:cNvPr id="117" name="楕円 116">
          <a:extLst>
            <a:ext uri="{FF2B5EF4-FFF2-40B4-BE49-F238E27FC236}">
              <a16:creationId xmlns:a16="http://schemas.microsoft.com/office/drawing/2014/main" id="{5076F4F3-E908-4DCB-AC07-7828728AE1B7}"/>
            </a:ext>
          </a:extLst>
        </xdr:cNvPr>
        <xdr:cNvSpPr/>
      </xdr:nvSpPr>
      <xdr:spPr>
        <a:xfrm>
          <a:off x="10426700" y="7035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92075</xdr:rowOff>
    </xdr:from>
    <xdr:ext cx="469900" cy="259080"/>
    <xdr:sp macro="" textlink="">
      <xdr:nvSpPr>
        <xdr:cNvPr id="118" name="【道路】&#10;一人当たり延長該当値テキスト">
          <a:extLst>
            <a:ext uri="{FF2B5EF4-FFF2-40B4-BE49-F238E27FC236}">
              <a16:creationId xmlns:a16="http://schemas.microsoft.com/office/drawing/2014/main" id="{44654888-F5C8-4A3F-B90F-AFC76DD23EFB}"/>
            </a:ext>
          </a:extLst>
        </xdr:cNvPr>
        <xdr:cNvSpPr txBox="1"/>
      </xdr:nvSpPr>
      <xdr:spPr>
        <a:xfrm>
          <a:off x="10515600" y="6950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7620</xdr:rowOff>
    </xdr:from>
    <xdr:to>
      <xdr:col>50</xdr:col>
      <xdr:colOff>165100</xdr:colOff>
      <xdr:row>41</xdr:row>
      <xdr:rowOff>109220</xdr:rowOff>
    </xdr:to>
    <xdr:sp macro="" textlink="">
      <xdr:nvSpPr>
        <xdr:cNvPr id="119" name="楕円 118">
          <a:extLst>
            <a:ext uri="{FF2B5EF4-FFF2-40B4-BE49-F238E27FC236}">
              <a16:creationId xmlns:a16="http://schemas.microsoft.com/office/drawing/2014/main" id="{960A5092-FBAE-4D5C-8936-0C9AFDBDF684}"/>
            </a:ext>
          </a:extLst>
        </xdr:cNvPr>
        <xdr:cNvSpPr/>
      </xdr:nvSpPr>
      <xdr:spPr>
        <a:xfrm>
          <a:off x="95885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56515</xdr:rowOff>
    </xdr:from>
    <xdr:to>
      <xdr:col>55</xdr:col>
      <xdr:colOff>0</xdr:colOff>
      <xdr:row>41</xdr:row>
      <xdr:rowOff>58420</xdr:rowOff>
    </xdr:to>
    <xdr:cxnSp macro="">
      <xdr:nvCxnSpPr>
        <xdr:cNvPr id="120" name="直線コネクタ 119">
          <a:extLst>
            <a:ext uri="{FF2B5EF4-FFF2-40B4-BE49-F238E27FC236}">
              <a16:creationId xmlns:a16="http://schemas.microsoft.com/office/drawing/2014/main" id="{E5557823-306A-4910-B470-9A88F49BD9EC}"/>
            </a:ext>
          </a:extLst>
        </xdr:cNvPr>
        <xdr:cNvCxnSpPr/>
      </xdr:nvCxnSpPr>
      <xdr:spPr>
        <a:xfrm flipV="1">
          <a:off x="9639300" y="70859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xdr:rowOff>
    </xdr:from>
    <xdr:to>
      <xdr:col>46</xdr:col>
      <xdr:colOff>38100</xdr:colOff>
      <xdr:row>41</xdr:row>
      <xdr:rowOff>111125</xdr:rowOff>
    </xdr:to>
    <xdr:sp macro="" textlink="">
      <xdr:nvSpPr>
        <xdr:cNvPr id="121" name="楕円 120">
          <a:extLst>
            <a:ext uri="{FF2B5EF4-FFF2-40B4-BE49-F238E27FC236}">
              <a16:creationId xmlns:a16="http://schemas.microsoft.com/office/drawing/2014/main" id="{6B88676F-DBB3-4DDD-BD9B-6509C164FAC8}"/>
            </a:ext>
          </a:extLst>
        </xdr:cNvPr>
        <xdr:cNvSpPr/>
      </xdr:nvSpPr>
      <xdr:spPr>
        <a:xfrm>
          <a:off x="86995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58420</xdr:rowOff>
    </xdr:from>
    <xdr:to>
      <xdr:col>50</xdr:col>
      <xdr:colOff>114300</xdr:colOff>
      <xdr:row>41</xdr:row>
      <xdr:rowOff>60325</xdr:rowOff>
    </xdr:to>
    <xdr:cxnSp macro="">
      <xdr:nvCxnSpPr>
        <xdr:cNvPr id="122" name="直線コネクタ 121">
          <a:extLst>
            <a:ext uri="{FF2B5EF4-FFF2-40B4-BE49-F238E27FC236}">
              <a16:creationId xmlns:a16="http://schemas.microsoft.com/office/drawing/2014/main" id="{0CE26BEE-D8FF-4F01-A8BD-3F3D9FCCD0FC}"/>
            </a:ext>
          </a:extLst>
        </xdr:cNvPr>
        <xdr:cNvCxnSpPr/>
      </xdr:nvCxnSpPr>
      <xdr:spPr>
        <a:xfrm flipV="1">
          <a:off x="8750300" y="70878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11430</xdr:rowOff>
    </xdr:from>
    <xdr:ext cx="534670" cy="259080"/>
    <xdr:sp macro="" textlink="">
      <xdr:nvSpPr>
        <xdr:cNvPr id="123" name="n_1aveValue【道路】&#10;一人当たり延長">
          <a:extLst>
            <a:ext uri="{FF2B5EF4-FFF2-40B4-BE49-F238E27FC236}">
              <a16:creationId xmlns:a16="http://schemas.microsoft.com/office/drawing/2014/main" id="{24DF5571-9B3F-4ADC-9AA1-194D24F78D28}"/>
            </a:ext>
          </a:extLst>
        </xdr:cNvPr>
        <xdr:cNvSpPr txBox="1"/>
      </xdr:nvSpPr>
      <xdr:spPr>
        <a:xfrm>
          <a:off x="9359265" y="669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22860</xdr:rowOff>
    </xdr:from>
    <xdr:ext cx="534035" cy="259080"/>
    <xdr:sp macro="" textlink="">
      <xdr:nvSpPr>
        <xdr:cNvPr id="124" name="n_2aveValue【道路】&#10;一人当たり延長">
          <a:extLst>
            <a:ext uri="{FF2B5EF4-FFF2-40B4-BE49-F238E27FC236}">
              <a16:creationId xmlns:a16="http://schemas.microsoft.com/office/drawing/2014/main" id="{F595F613-A462-4CC2-8B12-93A4FCF32B55}"/>
            </a:ext>
          </a:extLst>
        </xdr:cNvPr>
        <xdr:cNvSpPr txBox="1"/>
      </xdr:nvSpPr>
      <xdr:spPr>
        <a:xfrm>
          <a:off x="8482965" y="670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100330</xdr:rowOff>
    </xdr:from>
    <xdr:ext cx="469900" cy="258445"/>
    <xdr:sp macro="" textlink="">
      <xdr:nvSpPr>
        <xdr:cNvPr id="125" name="n_1mainValue【道路】&#10;一人当たり延長">
          <a:extLst>
            <a:ext uri="{FF2B5EF4-FFF2-40B4-BE49-F238E27FC236}">
              <a16:creationId xmlns:a16="http://schemas.microsoft.com/office/drawing/2014/main" id="{9960F141-A609-4C96-8D07-72876F29CDAC}"/>
            </a:ext>
          </a:extLst>
        </xdr:cNvPr>
        <xdr:cNvSpPr txBox="1"/>
      </xdr:nvSpPr>
      <xdr:spPr>
        <a:xfrm>
          <a:off x="9391650" y="7129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102235</xdr:rowOff>
    </xdr:from>
    <xdr:ext cx="469265" cy="258445"/>
    <xdr:sp macro="" textlink="">
      <xdr:nvSpPr>
        <xdr:cNvPr id="126" name="n_2mainValue【道路】&#10;一人当たり延長">
          <a:extLst>
            <a:ext uri="{FF2B5EF4-FFF2-40B4-BE49-F238E27FC236}">
              <a16:creationId xmlns:a16="http://schemas.microsoft.com/office/drawing/2014/main" id="{A7E5608D-58B6-4B9F-A600-CC5DBEB82164}"/>
            </a:ext>
          </a:extLst>
        </xdr:cNvPr>
        <xdr:cNvSpPr txBox="1"/>
      </xdr:nvSpPr>
      <xdr:spPr>
        <a:xfrm>
          <a:off x="8515350" y="713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7155870-29F2-4F11-A80C-6EE4373D11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45E90CBE-022B-474D-AE12-5DB0404FD696}"/>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557384D7-E702-4366-88C6-E7519C57956D}"/>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A023358-D67B-4AB5-A124-C2F4177792CF}"/>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75EC4A39-B16B-432B-BA08-551FDA77F8B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E4C56A07-CE8F-41C7-9EBD-5258641C41F4}"/>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C714B3A6-27E0-49F7-BE6E-B9C5D1A14A5E}"/>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69D9702E-3E9B-4865-AA40-D5D217549FFD}"/>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5" name="テキスト ボックス 134">
          <a:extLst>
            <a:ext uri="{FF2B5EF4-FFF2-40B4-BE49-F238E27FC236}">
              <a16:creationId xmlns:a16="http://schemas.microsoft.com/office/drawing/2014/main" id="{0D725B42-5133-45D0-AF82-7E77C31A133B}"/>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D7DA7869-8A8B-498E-98CA-C8463465F315}"/>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37" name="テキスト ボックス 136">
          <a:extLst>
            <a:ext uri="{FF2B5EF4-FFF2-40B4-BE49-F238E27FC236}">
              <a16:creationId xmlns:a16="http://schemas.microsoft.com/office/drawing/2014/main" id="{64261506-0231-4002-9B64-BA26B482C956}"/>
            </a:ext>
          </a:extLst>
        </xdr:cNvPr>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2416F964-D779-4A1E-9652-AA651A7562C7}"/>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9" name="テキスト ボックス 138">
          <a:extLst>
            <a:ext uri="{FF2B5EF4-FFF2-40B4-BE49-F238E27FC236}">
              <a16:creationId xmlns:a16="http://schemas.microsoft.com/office/drawing/2014/main" id="{865A633A-ECD1-45B7-B426-9B4277EEC8B6}"/>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E5BF5411-7917-45D4-99CB-2D99B4122424}"/>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1" name="テキスト ボックス 140">
          <a:extLst>
            <a:ext uri="{FF2B5EF4-FFF2-40B4-BE49-F238E27FC236}">
              <a16:creationId xmlns:a16="http://schemas.microsoft.com/office/drawing/2014/main" id="{E9F52F30-ECD4-4DBE-8FB9-8841050EC905}"/>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97E209A5-C6EE-4310-AF47-A0EB2B3F983D}"/>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43" name="テキスト ボックス 142">
          <a:extLst>
            <a:ext uri="{FF2B5EF4-FFF2-40B4-BE49-F238E27FC236}">
              <a16:creationId xmlns:a16="http://schemas.microsoft.com/office/drawing/2014/main" id="{5D8C1C45-587E-449C-8365-776A4BACD819}"/>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8E417A1D-FE47-40AB-9DFB-A98455FC6C71}"/>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5" name="テキスト ボックス 144">
          <a:extLst>
            <a:ext uri="{FF2B5EF4-FFF2-40B4-BE49-F238E27FC236}">
              <a16:creationId xmlns:a16="http://schemas.microsoft.com/office/drawing/2014/main" id="{5DD593F3-6E65-46EB-B38B-AE4B7A82EDF7}"/>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72EA42B9-145E-47CE-9B1B-0FEB3BB2BCE1}"/>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47" name="テキスト ボックス 146">
          <a:extLst>
            <a:ext uri="{FF2B5EF4-FFF2-40B4-BE49-F238E27FC236}">
              <a16:creationId xmlns:a16="http://schemas.microsoft.com/office/drawing/2014/main" id="{1DEE15FC-9400-4BA3-838C-7AF84005785C}"/>
            </a:ext>
          </a:extLst>
        </xdr:cNvPr>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729C9F1-9A7C-4878-AE66-5F62FFC63E44}"/>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49" name="テキスト ボックス 148">
          <a:extLst>
            <a:ext uri="{FF2B5EF4-FFF2-40B4-BE49-F238E27FC236}">
              <a16:creationId xmlns:a16="http://schemas.microsoft.com/office/drawing/2014/main" id="{5FFB513B-C5EF-4679-9DDD-A7D90310C1EF}"/>
            </a:ext>
          </a:extLst>
        </xdr:cNvPr>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66DF8031-CA47-46C9-B7A1-ACC556AFA5AA}"/>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a:extLst>
            <a:ext uri="{FF2B5EF4-FFF2-40B4-BE49-F238E27FC236}">
              <a16:creationId xmlns:a16="http://schemas.microsoft.com/office/drawing/2014/main" id="{570FB009-EE4B-4983-BBA1-003FBA3C53D9}"/>
            </a:ext>
          </a:extLst>
        </xdr:cNvPr>
        <xdr:cNvCxnSpPr/>
      </xdr:nvCxnSpPr>
      <xdr:spPr>
        <a:xfrm flipV="1">
          <a:off x="4634865" y="975931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95250</xdr:rowOff>
    </xdr:from>
    <xdr:ext cx="405130" cy="259080"/>
    <xdr:sp macro="" textlink="">
      <xdr:nvSpPr>
        <xdr:cNvPr id="152" name="【橋りょう・トンネル】&#10;有形固定資産減価償却率最小値テキスト">
          <a:extLst>
            <a:ext uri="{FF2B5EF4-FFF2-40B4-BE49-F238E27FC236}">
              <a16:creationId xmlns:a16="http://schemas.microsoft.com/office/drawing/2014/main" id="{94D0CAF7-9C46-4946-9EF6-0ED933CE4759}"/>
            </a:ext>
          </a:extLst>
        </xdr:cNvPr>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a:extLst>
            <a:ext uri="{FF2B5EF4-FFF2-40B4-BE49-F238E27FC236}">
              <a16:creationId xmlns:a16="http://schemas.microsoft.com/office/drawing/2014/main" id="{A925BA25-6D5F-479E-9810-ED1BF1CA1DE7}"/>
            </a:ext>
          </a:extLst>
        </xdr:cNvPr>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104775</xdr:rowOff>
    </xdr:from>
    <xdr:ext cx="405130" cy="259080"/>
    <xdr:sp macro="" textlink="">
      <xdr:nvSpPr>
        <xdr:cNvPr id="154" name="【橋りょう・トンネル】&#10;有形固定資産減価償却率最大値テキスト">
          <a:extLst>
            <a:ext uri="{FF2B5EF4-FFF2-40B4-BE49-F238E27FC236}">
              <a16:creationId xmlns:a16="http://schemas.microsoft.com/office/drawing/2014/main" id="{77291B31-CF4E-490D-A198-35C8A31D37C5}"/>
            </a:ext>
          </a:extLst>
        </xdr:cNvPr>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a:extLst>
            <a:ext uri="{FF2B5EF4-FFF2-40B4-BE49-F238E27FC236}">
              <a16:creationId xmlns:a16="http://schemas.microsoft.com/office/drawing/2014/main" id="{658727C9-320A-4FAC-BF01-1D57DC1DE01F}"/>
            </a:ext>
          </a:extLst>
        </xdr:cNvPr>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158115</xdr:rowOff>
    </xdr:from>
    <xdr:ext cx="405130" cy="258445"/>
    <xdr:sp macro="" textlink="">
      <xdr:nvSpPr>
        <xdr:cNvPr id="156" name="【橋りょう・トンネル】&#10;有形固定資産減価償却率平均値テキスト">
          <a:extLst>
            <a:ext uri="{FF2B5EF4-FFF2-40B4-BE49-F238E27FC236}">
              <a16:creationId xmlns:a16="http://schemas.microsoft.com/office/drawing/2014/main" id="{2425CBEB-C386-473E-B5A4-F43D3B0220D1}"/>
            </a:ext>
          </a:extLst>
        </xdr:cNvPr>
        <xdr:cNvSpPr txBox="1"/>
      </xdr:nvSpPr>
      <xdr:spPr>
        <a:xfrm>
          <a:off x="4673600" y="10273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a:extLst>
            <a:ext uri="{FF2B5EF4-FFF2-40B4-BE49-F238E27FC236}">
              <a16:creationId xmlns:a16="http://schemas.microsoft.com/office/drawing/2014/main" id="{238B04BC-9B39-4D3A-A6E0-CDC8C72B3CA6}"/>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a:extLst>
            <a:ext uri="{FF2B5EF4-FFF2-40B4-BE49-F238E27FC236}">
              <a16:creationId xmlns:a16="http://schemas.microsoft.com/office/drawing/2014/main" id="{F6B5D85F-A13D-486D-8920-42DE44976E5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a:extLst>
            <a:ext uri="{FF2B5EF4-FFF2-40B4-BE49-F238E27FC236}">
              <a16:creationId xmlns:a16="http://schemas.microsoft.com/office/drawing/2014/main" id="{EB2A7FB2-97EB-43DC-967B-334049DE8055}"/>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60" name="テキスト ボックス 159">
          <a:extLst>
            <a:ext uri="{FF2B5EF4-FFF2-40B4-BE49-F238E27FC236}">
              <a16:creationId xmlns:a16="http://schemas.microsoft.com/office/drawing/2014/main" id="{7DAA6051-CAD9-4EFD-8A92-7A04058263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1" name="テキスト ボックス 160">
          <a:extLst>
            <a:ext uri="{FF2B5EF4-FFF2-40B4-BE49-F238E27FC236}">
              <a16:creationId xmlns:a16="http://schemas.microsoft.com/office/drawing/2014/main" id="{A7A8DB2E-071C-4ACD-B2E7-0FEA1027BAC1}"/>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2" name="テキスト ボックス 161">
          <a:extLst>
            <a:ext uri="{FF2B5EF4-FFF2-40B4-BE49-F238E27FC236}">
              <a16:creationId xmlns:a16="http://schemas.microsoft.com/office/drawing/2014/main" id="{F95F48AB-0FFB-4151-8BB6-EBE7A668E79E}"/>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3" name="テキスト ボックス 162">
          <a:extLst>
            <a:ext uri="{FF2B5EF4-FFF2-40B4-BE49-F238E27FC236}">
              <a16:creationId xmlns:a16="http://schemas.microsoft.com/office/drawing/2014/main" id="{AD6AA5CB-86CE-4A4A-8A42-1FC4BFF2D899}"/>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4" name="テキスト ボックス 163">
          <a:extLst>
            <a:ext uri="{FF2B5EF4-FFF2-40B4-BE49-F238E27FC236}">
              <a16:creationId xmlns:a16="http://schemas.microsoft.com/office/drawing/2014/main" id="{03E6AB5E-FA30-489C-A8B1-902E959CDE89}"/>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65" name="楕円 164">
          <a:extLst>
            <a:ext uri="{FF2B5EF4-FFF2-40B4-BE49-F238E27FC236}">
              <a16:creationId xmlns:a16="http://schemas.microsoft.com/office/drawing/2014/main" id="{06A63129-0A1A-42AF-9174-DFE7169AA8C1}"/>
            </a:ext>
          </a:extLst>
        </xdr:cNvPr>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4445</xdr:rowOff>
    </xdr:from>
    <xdr:ext cx="405130" cy="259080"/>
    <xdr:sp macro="" textlink="">
      <xdr:nvSpPr>
        <xdr:cNvPr id="166" name="【橋りょう・トンネル】&#10;有形固定資産減価償却率該当値テキスト">
          <a:extLst>
            <a:ext uri="{FF2B5EF4-FFF2-40B4-BE49-F238E27FC236}">
              <a16:creationId xmlns:a16="http://schemas.microsoft.com/office/drawing/2014/main" id="{9EFA477D-8863-4597-966A-6AF6BCFA4A16}"/>
            </a:ext>
          </a:extLst>
        </xdr:cNvPr>
        <xdr:cNvSpPr txBox="1"/>
      </xdr:nvSpPr>
      <xdr:spPr>
        <a:xfrm>
          <a:off x="4673600" y="1011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67" name="楕円 166">
          <a:extLst>
            <a:ext uri="{FF2B5EF4-FFF2-40B4-BE49-F238E27FC236}">
              <a16:creationId xmlns:a16="http://schemas.microsoft.com/office/drawing/2014/main" id="{6B4C9940-4E59-431E-8CFB-0C3A255BE0D5}"/>
            </a:ext>
          </a:extLst>
        </xdr:cNvPr>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95250</xdr:rowOff>
    </xdr:to>
    <xdr:cxnSp macro="">
      <xdr:nvCxnSpPr>
        <xdr:cNvPr id="168" name="直線コネクタ 167">
          <a:extLst>
            <a:ext uri="{FF2B5EF4-FFF2-40B4-BE49-F238E27FC236}">
              <a16:creationId xmlns:a16="http://schemas.microsoft.com/office/drawing/2014/main" id="{99327627-2B11-4B5E-B1C4-4C6E17A2151F}"/>
            </a:ext>
          </a:extLst>
        </xdr:cNvPr>
        <xdr:cNvCxnSpPr/>
      </xdr:nvCxnSpPr>
      <xdr:spPr>
        <a:xfrm flipV="1">
          <a:off x="3797300" y="1031938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69" name="楕円 168">
          <a:extLst>
            <a:ext uri="{FF2B5EF4-FFF2-40B4-BE49-F238E27FC236}">
              <a16:creationId xmlns:a16="http://schemas.microsoft.com/office/drawing/2014/main" id="{46762C9D-F72A-4925-862E-3D61FFE64178}"/>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125730</xdr:rowOff>
    </xdr:to>
    <xdr:cxnSp macro="">
      <xdr:nvCxnSpPr>
        <xdr:cNvPr id="170" name="直線コネクタ 169">
          <a:extLst>
            <a:ext uri="{FF2B5EF4-FFF2-40B4-BE49-F238E27FC236}">
              <a16:creationId xmlns:a16="http://schemas.microsoft.com/office/drawing/2014/main" id="{69125AD4-B8B1-4933-B7EF-7EA31BDB8042}"/>
            </a:ext>
          </a:extLst>
        </xdr:cNvPr>
        <xdr:cNvCxnSpPr/>
      </xdr:nvCxnSpPr>
      <xdr:spPr>
        <a:xfrm flipV="1">
          <a:off x="2908300" y="103822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149225</xdr:rowOff>
    </xdr:from>
    <xdr:ext cx="405130" cy="259080"/>
    <xdr:sp macro="" textlink="">
      <xdr:nvSpPr>
        <xdr:cNvPr id="171" name="n_1aveValue【橋りょう・トンネル】&#10;有形固定資産減価償却率">
          <a:extLst>
            <a:ext uri="{FF2B5EF4-FFF2-40B4-BE49-F238E27FC236}">
              <a16:creationId xmlns:a16="http://schemas.microsoft.com/office/drawing/2014/main" id="{39DBF301-F93C-4ABE-A07F-D08BF8E34546}"/>
            </a:ext>
          </a:extLst>
        </xdr:cNvPr>
        <xdr:cNvSpPr txBox="1"/>
      </xdr:nvSpPr>
      <xdr:spPr>
        <a:xfrm>
          <a:off x="3582035" y="10093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4445</xdr:rowOff>
    </xdr:from>
    <xdr:ext cx="404495" cy="259080"/>
    <xdr:sp macro="" textlink="">
      <xdr:nvSpPr>
        <xdr:cNvPr id="172" name="n_2aveValue【橋りょう・トンネル】&#10;有形固定資産減価償却率">
          <a:extLst>
            <a:ext uri="{FF2B5EF4-FFF2-40B4-BE49-F238E27FC236}">
              <a16:creationId xmlns:a16="http://schemas.microsoft.com/office/drawing/2014/main" id="{B42E2F7F-9BCA-4CE6-8020-C148BC7E085D}"/>
            </a:ext>
          </a:extLst>
        </xdr:cNvPr>
        <xdr:cNvSpPr txBox="1"/>
      </xdr:nvSpPr>
      <xdr:spPr>
        <a:xfrm>
          <a:off x="2705735" y="10119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137160</xdr:rowOff>
    </xdr:from>
    <xdr:ext cx="405130" cy="259080"/>
    <xdr:sp macro="" textlink="">
      <xdr:nvSpPr>
        <xdr:cNvPr id="173" name="n_1mainValue【橋りょう・トンネル】&#10;有形固定資産減価償却率">
          <a:extLst>
            <a:ext uri="{FF2B5EF4-FFF2-40B4-BE49-F238E27FC236}">
              <a16:creationId xmlns:a16="http://schemas.microsoft.com/office/drawing/2014/main" id="{97B1E048-59F3-4A8D-AB0D-77A39D09E75E}"/>
            </a:ext>
          </a:extLst>
        </xdr:cNvPr>
        <xdr:cNvSpPr txBox="1"/>
      </xdr:nvSpPr>
      <xdr:spPr>
        <a:xfrm>
          <a:off x="3582035" y="1042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167640</xdr:rowOff>
    </xdr:from>
    <xdr:ext cx="404495" cy="258445"/>
    <xdr:sp macro="" textlink="">
      <xdr:nvSpPr>
        <xdr:cNvPr id="174" name="n_2mainValue【橋りょう・トンネル】&#10;有形固定資産減価償却率">
          <a:extLst>
            <a:ext uri="{FF2B5EF4-FFF2-40B4-BE49-F238E27FC236}">
              <a16:creationId xmlns:a16="http://schemas.microsoft.com/office/drawing/2014/main" id="{782E16EC-F0D4-436B-9641-2731CB2CC288}"/>
            </a:ext>
          </a:extLst>
        </xdr:cNvPr>
        <xdr:cNvSpPr txBox="1"/>
      </xdr:nvSpPr>
      <xdr:spPr>
        <a:xfrm>
          <a:off x="2705735" y="10454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468C3604-AFA6-46E9-9296-701C1FEEB6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CDED72CA-FA68-4EB6-8F25-FF517B771FA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F7A3C90A-B413-43C3-AE39-BDC9A6EF0C5D}"/>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82D918EF-CBFF-43C9-A13F-081977118DF4}"/>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2C9F6959-D7F5-4947-9974-E13E71B04C7B}"/>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DEBCB547-CB5E-4F20-8F1D-6CECCA2EF199}"/>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464CF6EA-CEBF-4D47-BB8D-0D0669C8F1D2}"/>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289,777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20200582-93EC-4F7D-8EF1-F8F78E22B364}"/>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3" name="テキスト ボックス 182">
          <a:extLst>
            <a:ext uri="{FF2B5EF4-FFF2-40B4-BE49-F238E27FC236}">
              <a16:creationId xmlns:a16="http://schemas.microsoft.com/office/drawing/2014/main" id="{CEE14BC6-B072-4043-8A8C-72130EB9E6C6}"/>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47E9D771-1CA4-44B4-B341-8342BC446FEB}"/>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a:extLst>
            <a:ext uri="{FF2B5EF4-FFF2-40B4-BE49-F238E27FC236}">
              <a16:creationId xmlns:a16="http://schemas.microsoft.com/office/drawing/2014/main" id="{FB27B389-C817-413B-AD06-1073F9689707}"/>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186" name="テキスト ボックス 185">
          <a:extLst>
            <a:ext uri="{FF2B5EF4-FFF2-40B4-BE49-F238E27FC236}">
              <a16:creationId xmlns:a16="http://schemas.microsoft.com/office/drawing/2014/main" id="{CF953A46-41C5-4259-BBEB-5F24595A15FA}"/>
            </a:ext>
          </a:extLst>
        </xdr:cNvPr>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a:extLst>
            <a:ext uri="{FF2B5EF4-FFF2-40B4-BE49-F238E27FC236}">
              <a16:creationId xmlns:a16="http://schemas.microsoft.com/office/drawing/2014/main" id="{27D3B1D4-CDE2-4717-B213-E7146A04E9E1}"/>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8445"/>
    <xdr:sp macro="" textlink="">
      <xdr:nvSpPr>
        <xdr:cNvPr id="188" name="テキスト ボックス 187">
          <a:extLst>
            <a:ext uri="{FF2B5EF4-FFF2-40B4-BE49-F238E27FC236}">
              <a16:creationId xmlns:a16="http://schemas.microsoft.com/office/drawing/2014/main" id="{775DCF03-7E09-4857-9B95-ED706E6B89FE}"/>
            </a:ext>
          </a:extLst>
        </xdr:cNvPr>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a:extLst>
            <a:ext uri="{FF2B5EF4-FFF2-40B4-BE49-F238E27FC236}">
              <a16:creationId xmlns:a16="http://schemas.microsoft.com/office/drawing/2014/main" id="{8763F6E1-E185-4B9C-A33B-B7E4ADD7B1B4}"/>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995" cy="258445"/>
    <xdr:sp macro="" textlink="">
      <xdr:nvSpPr>
        <xdr:cNvPr id="190" name="テキスト ボックス 189">
          <a:extLst>
            <a:ext uri="{FF2B5EF4-FFF2-40B4-BE49-F238E27FC236}">
              <a16:creationId xmlns:a16="http://schemas.microsoft.com/office/drawing/2014/main" id="{3660B1FF-EF96-408D-8BB4-C4D0EA477C16}"/>
            </a:ext>
          </a:extLst>
        </xdr:cNvPr>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a:extLst>
            <a:ext uri="{FF2B5EF4-FFF2-40B4-BE49-F238E27FC236}">
              <a16:creationId xmlns:a16="http://schemas.microsoft.com/office/drawing/2014/main" id="{9998CA02-F2AF-45A2-9F4B-A2220AF25469}"/>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995" cy="258445"/>
    <xdr:sp macro="" textlink="">
      <xdr:nvSpPr>
        <xdr:cNvPr id="192" name="テキスト ボックス 191">
          <a:extLst>
            <a:ext uri="{FF2B5EF4-FFF2-40B4-BE49-F238E27FC236}">
              <a16:creationId xmlns:a16="http://schemas.microsoft.com/office/drawing/2014/main" id="{6FBB4ABA-110D-4B33-87BD-A669FD11695B}"/>
            </a:ext>
          </a:extLst>
        </xdr:cNvPr>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3F708A2F-0D58-4005-873A-C329A243322D}"/>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194" name="テキスト ボックス 193">
          <a:extLst>
            <a:ext uri="{FF2B5EF4-FFF2-40B4-BE49-F238E27FC236}">
              <a16:creationId xmlns:a16="http://schemas.microsoft.com/office/drawing/2014/main" id="{15554BB8-413D-44FB-958E-39C7D75A3857}"/>
            </a:ext>
          </a:extLst>
        </xdr:cNvPr>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ED5A9F59-4E29-4D49-9538-F54E1E601E05}"/>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60960</xdr:rowOff>
    </xdr:from>
    <xdr:to>
      <xdr:col>54</xdr:col>
      <xdr:colOff>189865</xdr:colOff>
      <xdr:row>63</xdr:row>
      <xdr:rowOff>170815</xdr:rowOff>
    </xdr:to>
    <xdr:cxnSp macro="">
      <xdr:nvCxnSpPr>
        <xdr:cNvPr id="196" name="直線コネクタ 195">
          <a:extLst>
            <a:ext uri="{FF2B5EF4-FFF2-40B4-BE49-F238E27FC236}">
              <a16:creationId xmlns:a16="http://schemas.microsoft.com/office/drawing/2014/main" id="{2A550A6E-4364-416E-A5AC-FB7A0534A4F3}"/>
            </a:ext>
          </a:extLst>
        </xdr:cNvPr>
        <xdr:cNvCxnSpPr/>
      </xdr:nvCxnSpPr>
      <xdr:spPr>
        <a:xfrm flipV="1">
          <a:off x="10476865" y="966216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3175</xdr:rowOff>
    </xdr:from>
    <xdr:ext cx="378460" cy="259080"/>
    <xdr:sp macro="" textlink="">
      <xdr:nvSpPr>
        <xdr:cNvPr id="197" name="【橋りょう・トンネル】&#10;一人当たり有形固定資産（償却資産）額最小値テキスト">
          <a:extLst>
            <a:ext uri="{FF2B5EF4-FFF2-40B4-BE49-F238E27FC236}">
              <a16:creationId xmlns:a16="http://schemas.microsoft.com/office/drawing/2014/main" id="{49360430-3B23-440A-A227-8D16D33DD7F1}"/>
            </a:ext>
          </a:extLst>
        </xdr:cNvPr>
        <xdr:cNvSpPr txBox="1"/>
      </xdr:nvSpPr>
      <xdr:spPr>
        <a:xfrm>
          <a:off x="10515600" y="10975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170815</xdr:rowOff>
    </xdr:from>
    <xdr:to>
      <xdr:col>55</xdr:col>
      <xdr:colOff>88900</xdr:colOff>
      <xdr:row>63</xdr:row>
      <xdr:rowOff>170815</xdr:rowOff>
    </xdr:to>
    <xdr:cxnSp macro="">
      <xdr:nvCxnSpPr>
        <xdr:cNvPr id="198" name="直線コネクタ 197">
          <a:extLst>
            <a:ext uri="{FF2B5EF4-FFF2-40B4-BE49-F238E27FC236}">
              <a16:creationId xmlns:a16="http://schemas.microsoft.com/office/drawing/2014/main" id="{D10393FA-5757-4E60-A2BB-D90269D08BCE}"/>
            </a:ext>
          </a:extLst>
        </xdr:cNvPr>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7620</xdr:rowOff>
    </xdr:from>
    <xdr:ext cx="598805" cy="258445"/>
    <xdr:sp macro="" textlink="">
      <xdr:nvSpPr>
        <xdr:cNvPr id="199" name="【橋りょう・トンネル】&#10;一人当たり有形固定資産（償却資産）額最大値テキスト">
          <a:extLst>
            <a:ext uri="{FF2B5EF4-FFF2-40B4-BE49-F238E27FC236}">
              <a16:creationId xmlns:a16="http://schemas.microsoft.com/office/drawing/2014/main" id="{9B918EBE-88E5-405C-B984-E13BDFEB4DBA}"/>
            </a:ext>
          </a:extLst>
        </xdr:cNvPr>
        <xdr:cNvSpPr txBox="1"/>
      </xdr:nvSpPr>
      <xdr:spPr>
        <a:xfrm>
          <a:off x="10515600" y="9437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573,298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60960</xdr:rowOff>
    </xdr:from>
    <xdr:to>
      <xdr:col>55</xdr:col>
      <xdr:colOff>88900</xdr:colOff>
      <xdr:row>56</xdr:row>
      <xdr:rowOff>60960</xdr:rowOff>
    </xdr:to>
    <xdr:cxnSp macro="">
      <xdr:nvCxnSpPr>
        <xdr:cNvPr id="200" name="直線コネクタ 199">
          <a:extLst>
            <a:ext uri="{FF2B5EF4-FFF2-40B4-BE49-F238E27FC236}">
              <a16:creationId xmlns:a16="http://schemas.microsoft.com/office/drawing/2014/main" id="{95C40EA2-2BB1-4F9D-9ADD-EF9727B476CB}"/>
            </a:ext>
          </a:extLst>
        </xdr:cNvPr>
        <xdr:cNvCxnSpPr/>
      </xdr:nvCxnSpPr>
      <xdr:spPr>
        <a:xfrm>
          <a:off x="10388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39370</xdr:rowOff>
    </xdr:from>
    <xdr:ext cx="598805" cy="259080"/>
    <xdr:sp macro="" textlink="">
      <xdr:nvSpPr>
        <xdr:cNvPr id="201" name="【橋りょう・トンネル】&#10;一人当たり有形固定資産（償却資産）額平均値テキスト">
          <a:extLst>
            <a:ext uri="{FF2B5EF4-FFF2-40B4-BE49-F238E27FC236}">
              <a16:creationId xmlns:a16="http://schemas.microsoft.com/office/drawing/2014/main" id="{6A7D5790-FACD-4C31-9E74-76C73A56AFED}"/>
            </a:ext>
          </a:extLst>
        </xdr:cNvPr>
        <xdr:cNvSpPr txBox="1"/>
      </xdr:nvSpPr>
      <xdr:spPr>
        <a:xfrm>
          <a:off x="10515600" y="103263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16510</xdr:rowOff>
    </xdr:from>
    <xdr:to>
      <xdr:col>55</xdr:col>
      <xdr:colOff>50800</xdr:colOff>
      <xdr:row>61</xdr:row>
      <xdr:rowOff>118110</xdr:rowOff>
    </xdr:to>
    <xdr:sp macro="" textlink="">
      <xdr:nvSpPr>
        <xdr:cNvPr id="202" name="フローチャート: 判断 201">
          <a:extLst>
            <a:ext uri="{FF2B5EF4-FFF2-40B4-BE49-F238E27FC236}">
              <a16:creationId xmlns:a16="http://schemas.microsoft.com/office/drawing/2014/main" id="{CBEB6A25-856A-4E88-80DB-91B0BEB5879D}"/>
            </a:ext>
          </a:extLst>
        </xdr:cNvPr>
        <xdr:cNvSpPr/>
      </xdr:nvSpPr>
      <xdr:spPr>
        <a:xfrm>
          <a:off x="10426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36195</xdr:rowOff>
    </xdr:from>
    <xdr:to>
      <xdr:col>50</xdr:col>
      <xdr:colOff>165100</xdr:colOff>
      <xdr:row>61</xdr:row>
      <xdr:rowOff>137795</xdr:rowOff>
    </xdr:to>
    <xdr:sp macro="" textlink="">
      <xdr:nvSpPr>
        <xdr:cNvPr id="203" name="フローチャート: 判断 202">
          <a:extLst>
            <a:ext uri="{FF2B5EF4-FFF2-40B4-BE49-F238E27FC236}">
              <a16:creationId xmlns:a16="http://schemas.microsoft.com/office/drawing/2014/main" id="{A0944B0C-E803-4530-B4EF-083535EF437D}"/>
            </a:ext>
          </a:extLst>
        </xdr:cNvPr>
        <xdr:cNvSpPr/>
      </xdr:nvSpPr>
      <xdr:spPr>
        <a:xfrm>
          <a:off x="9588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43815</xdr:rowOff>
    </xdr:from>
    <xdr:to>
      <xdr:col>46</xdr:col>
      <xdr:colOff>38100</xdr:colOff>
      <xdr:row>61</xdr:row>
      <xdr:rowOff>145415</xdr:rowOff>
    </xdr:to>
    <xdr:sp macro="" textlink="">
      <xdr:nvSpPr>
        <xdr:cNvPr id="204" name="フローチャート: 判断 203">
          <a:extLst>
            <a:ext uri="{FF2B5EF4-FFF2-40B4-BE49-F238E27FC236}">
              <a16:creationId xmlns:a16="http://schemas.microsoft.com/office/drawing/2014/main" id="{5CDCB778-575E-4055-B016-9AD44B2DB07F}"/>
            </a:ext>
          </a:extLst>
        </xdr:cNvPr>
        <xdr:cNvSpPr/>
      </xdr:nvSpPr>
      <xdr:spPr>
        <a:xfrm>
          <a:off x="8699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05" name="テキスト ボックス 204">
          <a:extLst>
            <a:ext uri="{FF2B5EF4-FFF2-40B4-BE49-F238E27FC236}">
              <a16:creationId xmlns:a16="http://schemas.microsoft.com/office/drawing/2014/main" id="{A3A04B8B-CC27-45EA-B897-5950CC618558}"/>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6" name="テキスト ボックス 205">
          <a:extLst>
            <a:ext uri="{FF2B5EF4-FFF2-40B4-BE49-F238E27FC236}">
              <a16:creationId xmlns:a16="http://schemas.microsoft.com/office/drawing/2014/main" id="{13EF8040-C08A-4A1B-ABA3-6346BCF4CDA6}"/>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07" name="テキスト ボックス 206">
          <a:extLst>
            <a:ext uri="{FF2B5EF4-FFF2-40B4-BE49-F238E27FC236}">
              <a16:creationId xmlns:a16="http://schemas.microsoft.com/office/drawing/2014/main" id="{0D1F1EF5-2CE1-496D-89B4-9D1F9FA254ED}"/>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08" name="テキスト ボックス 207">
          <a:extLst>
            <a:ext uri="{FF2B5EF4-FFF2-40B4-BE49-F238E27FC236}">
              <a16:creationId xmlns:a16="http://schemas.microsoft.com/office/drawing/2014/main" id="{8888DD6E-73C7-4B02-B224-E7C42658AC6C}"/>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09" name="テキスト ボックス 208">
          <a:extLst>
            <a:ext uri="{FF2B5EF4-FFF2-40B4-BE49-F238E27FC236}">
              <a16:creationId xmlns:a16="http://schemas.microsoft.com/office/drawing/2014/main" id="{7D417440-146D-4150-A108-D7413B35F046}"/>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0</xdr:rowOff>
    </xdr:from>
    <xdr:to>
      <xdr:col>55</xdr:col>
      <xdr:colOff>50800</xdr:colOff>
      <xdr:row>62</xdr:row>
      <xdr:rowOff>101600</xdr:rowOff>
    </xdr:to>
    <xdr:sp macro="" textlink="">
      <xdr:nvSpPr>
        <xdr:cNvPr id="210" name="楕円 209">
          <a:extLst>
            <a:ext uri="{FF2B5EF4-FFF2-40B4-BE49-F238E27FC236}">
              <a16:creationId xmlns:a16="http://schemas.microsoft.com/office/drawing/2014/main" id="{660C605A-8F35-4D96-BF57-53D103BDD0E1}"/>
            </a:ext>
          </a:extLst>
        </xdr:cNvPr>
        <xdr:cNvSpPr/>
      </xdr:nvSpPr>
      <xdr:spPr>
        <a:xfrm>
          <a:off x="104267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149860</xdr:rowOff>
    </xdr:from>
    <xdr:ext cx="598805" cy="259080"/>
    <xdr:sp macro="" textlink="">
      <xdr:nvSpPr>
        <xdr:cNvPr id="211" name="【橋りょう・トンネル】&#10;一人当たり有形固定資産（償却資産）額該当値テキスト">
          <a:extLst>
            <a:ext uri="{FF2B5EF4-FFF2-40B4-BE49-F238E27FC236}">
              <a16:creationId xmlns:a16="http://schemas.microsoft.com/office/drawing/2014/main" id="{5267D2DC-15C7-4B89-A51D-A711936F0724}"/>
            </a:ext>
          </a:extLst>
        </xdr:cNvPr>
        <xdr:cNvSpPr txBox="1"/>
      </xdr:nvSpPr>
      <xdr:spPr>
        <a:xfrm>
          <a:off x="10515600" y="10608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127,693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3810</xdr:rowOff>
    </xdr:from>
    <xdr:to>
      <xdr:col>50</xdr:col>
      <xdr:colOff>165100</xdr:colOff>
      <xdr:row>62</xdr:row>
      <xdr:rowOff>105410</xdr:rowOff>
    </xdr:to>
    <xdr:sp macro="" textlink="">
      <xdr:nvSpPr>
        <xdr:cNvPr id="212" name="楕円 211">
          <a:extLst>
            <a:ext uri="{FF2B5EF4-FFF2-40B4-BE49-F238E27FC236}">
              <a16:creationId xmlns:a16="http://schemas.microsoft.com/office/drawing/2014/main" id="{022B0F70-B3C3-46C8-9CD0-1C784EA18786}"/>
            </a:ext>
          </a:extLst>
        </xdr:cNvPr>
        <xdr:cNvSpPr/>
      </xdr:nvSpPr>
      <xdr:spPr>
        <a:xfrm>
          <a:off x="9588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50800</xdr:rowOff>
    </xdr:from>
    <xdr:to>
      <xdr:col>55</xdr:col>
      <xdr:colOff>0</xdr:colOff>
      <xdr:row>62</xdr:row>
      <xdr:rowOff>54610</xdr:rowOff>
    </xdr:to>
    <xdr:cxnSp macro="">
      <xdr:nvCxnSpPr>
        <xdr:cNvPr id="213" name="直線コネクタ 212">
          <a:extLst>
            <a:ext uri="{FF2B5EF4-FFF2-40B4-BE49-F238E27FC236}">
              <a16:creationId xmlns:a16="http://schemas.microsoft.com/office/drawing/2014/main" id="{3CD2D07E-847B-48EA-9DF8-BFCB51D80F5D}"/>
            </a:ext>
          </a:extLst>
        </xdr:cNvPr>
        <xdr:cNvCxnSpPr/>
      </xdr:nvCxnSpPr>
      <xdr:spPr>
        <a:xfrm flipV="1">
          <a:off x="9639300" y="106807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6985</xdr:rowOff>
    </xdr:from>
    <xdr:to>
      <xdr:col>46</xdr:col>
      <xdr:colOff>38100</xdr:colOff>
      <xdr:row>62</xdr:row>
      <xdr:rowOff>109220</xdr:rowOff>
    </xdr:to>
    <xdr:sp macro="" textlink="">
      <xdr:nvSpPr>
        <xdr:cNvPr id="214" name="楕円 213">
          <a:extLst>
            <a:ext uri="{FF2B5EF4-FFF2-40B4-BE49-F238E27FC236}">
              <a16:creationId xmlns:a16="http://schemas.microsoft.com/office/drawing/2014/main" id="{E32AAF8C-3E14-4387-8242-62E0059BDB9F}"/>
            </a:ext>
          </a:extLst>
        </xdr:cNvPr>
        <xdr:cNvSpPr/>
      </xdr:nvSpPr>
      <xdr:spPr>
        <a:xfrm>
          <a:off x="8699500" y="10636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54610</xdr:rowOff>
    </xdr:from>
    <xdr:to>
      <xdr:col>50</xdr:col>
      <xdr:colOff>114300</xdr:colOff>
      <xdr:row>62</xdr:row>
      <xdr:rowOff>57785</xdr:rowOff>
    </xdr:to>
    <xdr:cxnSp macro="">
      <xdr:nvCxnSpPr>
        <xdr:cNvPr id="215" name="直線コネクタ 214">
          <a:extLst>
            <a:ext uri="{FF2B5EF4-FFF2-40B4-BE49-F238E27FC236}">
              <a16:creationId xmlns:a16="http://schemas.microsoft.com/office/drawing/2014/main" id="{ACCB5EAC-B585-4435-82B6-5DDD759C8596}"/>
            </a:ext>
          </a:extLst>
        </xdr:cNvPr>
        <xdr:cNvCxnSpPr/>
      </xdr:nvCxnSpPr>
      <xdr:spPr>
        <a:xfrm flipV="1">
          <a:off x="8750300" y="106845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154940</xdr:rowOff>
    </xdr:from>
    <xdr:ext cx="598170" cy="258445"/>
    <xdr:sp macro="" textlink="">
      <xdr:nvSpPr>
        <xdr:cNvPr id="216" name="n_1aveValue【橋りょう・トンネル】&#10;一人当たり有形固定資産（償却資産）額">
          <a:extLst>
            <a:ext uri="{FF2B5EF4-FFF2-40B4-BE49-F238E27FC236}">
              <a16:creationId xmlns:a16="http://schemas.microsoft.com/office/drawing/2014/main" id="{6BFACA72-0A5C-4BA7-A79C-AC421F5ABCA0}"/>
            </a:ext>
          </a:extLst>
        </xdr:cNvPr>
        <xdr:cNvSpPr txBox="1"/>
      </xdr:nvSpPr>
      <xdr:spPr>
        <a:xfrm>
          <a:off x="9326880" y="10270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161925</xdr:rowOff>
    </xdr:from>
    <xdr:ext cx="598170" cy="259080"/>
    <xdr:sp macro="" textlink="">
      <xdr:nvSpPr>
        <xdr:cNvPr id="217" name="n_2aveValue【橋りょう・トンネル】&#10;一人当たり有形固定資産（償却資産）額">
          <a:extLst>
            <a:ext uri="{FF2B5EF4-FFF2-40B4-BE49-F238E27FC236}">
              <a16:creationId xmlns:a16="http://schemas.microsoft.com/office/drawing/2014/main" id="{DE99A3F0-F94E-4AA9-9460-5938A66E4C39}"/>
            </a:ext>
          </a:extLst>
        </xdr:cNvPr>
        <xdr:cNvSpPr txBox="1"/>
      </xdr:nvSpPr>
      <xdr:spPr>
        <a:xfrm>
          <a:off x="8450580" y="10277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96520</xdr:rowOff>
    </xdr:from>
    <xdr:ext cx="598170" cy="259080"/>
    <xdr:sp macro="" textlink="">
      <xdr:nvSpPr>
        <xdr:cNvPr id="218" name="n_1mainValue【橋りょう・トンネル】&#10;一人当たり有形固定資産（償却資産）額">
          <a:extLst>
            <a:ext uri="{FF2B5EF4-FFF2-40B4-BE49-F238E27FC236}">
              <a16:creationId xmlns:a16="http://schemas.microsoft.com/office/drawing/2014/main" id="{BD4DFF70-F6D4-4F4D-831D-A640DF6401AF}"/>
            </a:ext>
          </a:extLst>
        </xdr:cNvPr>
        <xdr:cNvSpPr txBox="1"/>
      </xdr:nvSpPr>
      <xdr:spPr>
        <a:xfrm>
          <a:off x="9326880" y="10726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99695</xdr:rowOff>
    </xdr:from>
    <xdr:ext cx="598170" cy="258445"/>
    <xdr:sp macro="" textlink="">
      <xdr:nvSpPr>
        <xdr:cNvPr id="219" name="n_2mainValue【橋りょう・トンネル】&#10;一人当たり有形固定資産（償却資産）額">
          <a:extLst>
            <a:ext uri="{FF2B5EF4-FFF2-40B4-BE49-F238E27FC236}">
              <a16:creationId xmlns:a16="http://schemas.microsoft.com/office/drawing/2014/main" id="{658C145F-E3DB-46C4-892D-60981CF50B1B}"/>
            </a:ext>
          </a:extLst>
        </xdr:cNvPr>
        <xdr:cNvSpPr txBox="1"/>
      </xdr:nvSpPr>
      <xdr:spPr>
        <a:xfrm>
          <a:off x="8450580" y="10729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174B6C14-0517-42C6-AE57-1D0593D7273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83EFC53F-CD76-4C09-B905-9DFE62B1191E}"/>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D44B341C-B97A-4477-BDD1-953B2703542C}"/>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C557BF8-DAE9-4265-AB78-846FB4B0C48F}"/>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895BC74D-0B85-4F40-93E3-66D64836EA23}"/>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538FD754-0310-40C4-BA59-EF196573FFCC}"/>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9C4C2930-8A91-4AB0-8937-A54C18650BE3}"/>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DB73F764-522B-4C9B-BF28-F9177E4494C7}"/>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28" name="テキスト ボックス 227">
          <a:extLst>
            <a:ext uri="{FF2B5EF4-FFF2-40B4-BE49-F238E27FC236}">
              <a16:creationId xmlns:a16="http://schemas.microsoft.com/office/drawing/2014/main" id="{9FA98487-C26A-4DE5-B3E1-AE52C7B5CBD8}"/>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AC7FDDBC-1820-4BE0-8D96-FF484C8A9B13}"/>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30" name="直線コネクタ 229">
          <a:extLst>
            <a:ext uri="{FF2B5EF4-FFF2-40B4-BE49-F238E27FC236}">
              <a16:creationId xmlns:a16="http://schemas.microsoft.com/office/drawing/2014/main" id="{5487FBE4-2B9C-4255-A57D-822CDAA68A98}"/>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8455" cy="259080"/>
    <xdr:sp macro="" textlink="">
      <xdr:nvSpPr>
        <xdr:cNvPr id="231" name="テキスト ボックス 230">
          <a:extLst>
            <a:ext uri="{FF2B5EF4-FFF2-40B4-BE49-F238E27FC236}">
              <a16:creationId xmlns:a16="http://schemas.microsoft.com/office/drawing/2014/main" id="{6EA4318E-8F6D-41EA-BDB9-EE28AF6F0062}"/>
            </a:ext>
          </a:extLst>
        </xdr:cNvPr>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32" name="直線コネクタ 231">
          <a:extLst>
            <a:ext uri="{FF2B5EF4-FFF2-40B4-BE49-F238E27FC236}">
              <a16:creationId xmlns:a16="http://schemas.microsoft.com/office/drawing/2014/main" id="{A12B16E2-1F70-40BF-8295-5141001EA691}"/>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33" name="テキスト ボックス 232">
          <a:extLst>
            <a:ext uri="{FF2B5EF4-FFF2-40B4-BE49-F238E27FC236}">
              <a16:creationId xmlns:a16="http://schemas.microsoft.com/office/drawing/2014/main" id="{7E1BB3BA-29F9-473E-9E19-F658BC6A6376}"/>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34" name="直線コネクタ 233">
          <a:extLst>
            <a:ext uri="{FF2B5EF4-FFF2-40B4-BE49-F238E27FC236}">
              <a16:creationId xmlns:a16="http://schemas.microsoft.com/office/drawing/2014/main" id="{6A828DA6-836C-4216-AF58-2351175DC627}"/>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35" name="テキスト ボックス 234">
          <a:extLst>
            <a:ext uri="{FF2B5EF4-FFF2-40B4-BE49-F238E27FC236}">
              <a16:creationId xmlns:a16="http://schemas.microsoft.com/office/drawing/2014/main" id="{F5C87350-60F5-41C9-8E76-B420C1D58618}"/>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36" name="直線コネクタ 235">
          <a:extLst>
            <a:ext uri="{FF2B5EF4-FFF2-40B4-BE49-F238E27FC236}">
              <a16:creationId xmlns:a16="http://schemas.microsoft.com/office/drawing/2014/main" id="{E66AB0F0-0886-4EDD-96AE-06686D6ED59A}"/>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37" name="テキスト ボックス 236">
          <a:extLst>
            <a:ext uri="{FF2B5EF4-FFF2-40B4-BE49-F238E27FC236}">
              <a16:creationId xmlns:a16="http://schemas.microsoft.com/office/drawing/2014/main" id="{DC5BE974-1473-4F47-B6E1-2EE6F8D2B097}"/>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38" name="直線コネクタ 237">
          <a:extLst>
            <a:ext uri="{FF2B5EF4-FFF2-40B4-BE49-F238E27FC236}">
              <a16:creationId xmlns:a16="http://schemas.microsoft.com/office/drawing/2014/main" id="{8A37FFFF-F3DB-426A-922A-0DA3CC41EB3A}"/>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39" name="テキスト ボックス 238">
          <a:extLst>
            <a:ext uri="{FF2B5EF4-FFF2-40B4-BE49-F238E27FC236}">
              <a16:creationId xmlns:a16="http://schemas.microsoft.com/office/drawing/2014/main" id="{072CEDE0-8144-4CD1-81EE-5C7DDF566FCD}"/>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40" name="直線コネクタ 239">
          <a:extLst>
            <a:ext uri="{FF2B5EF4-FFF2-40B4-BE49-F238E27FC236}">
              <a16:creationId xmlns:a16="http://schemas.microsoft.com/office/drawing/2014/main" id="{E3F283D9-47F2-4CDD-A581-435864B06924}"/>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6725" cy="259080"/>
    <xdr:sp macro="" textlink="">
      <xdr:nvSpPr>
        <xdr:cNvPr id="241" name="テキスト ボックス 240">
          <a:extLst>
            <a:ext uri="{FF2B5EF4-FFF2-40B4-BE49-F238E27FC236}">
              <a16:creationId xmlns:a16="http://schemas.microsoft.com/office/drawing/2014/main" id="{0989F647-2796-4B9D-B9CF-7F274EBF2AF2}"/>
            </a:ext>
          </a:extLst>
        </xdr:cNvPr>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48A06249-675F-4C0F-A994-E57039688163}"/>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3" name="テキスト ボックス 242">
          <a:extLst>
            <a:ext uri="{FF2B5EF4-FFF2-40B4-BE49-F238E27FC236}">
              <a16:creationId xmlns:a16="http://schemas.microsoft.com/office/drawing/2014/main" id="{D0C8D889-5E99-4BB0-9309-6031248D387C}"/>
            </a:ext>
          </a:extLst>
        </xdr:cNvPr>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3C3C0FCD-1F90-4041-8153-8A990A9F3D31}"/>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157480</xdr:rowOff>
    </xdr:from>
    <xdr:to>
      <xdr:col>24</xdr:col>
      <xdr:colOff>62865</xdr:colOff>
      <xdr:row>86</xdr:row>
      <xdr:rowOff>60960</xdr:rowOff>
    </xdr:to>
    <xdr:cxnSp macro="">
      <xdr:nvCxnSpPr>
        <xdr:cNvPr id="245" name="直線コネクタ 244">
          <a:extLst>
            <a:ext uri="{FF2B5EF4-FFF2-40B4-BE49-F238E27FC236}">
              <a16:creationId xmlns:a16="http://schemas.microsoft.com/office/drawing/2014/main" id="{564D5E4D-AD5F-4A97-AE99-63E30C285575}"/>
            </a:ext>
          </a:extLst>
        </xdr:cNvPr>
        <xdr:cNvCxnSpPr/>
      </xdr:nvCxnSpPr>
      <xdr:spPr>
        <a:xfrm flipV="1">
          <a:off x="4634865" y="1335913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64770</xdr:rowOff>
    </xdr:from>
    <xdr:ext cx="340360" cy="258445"/>
    <xdr:sp macro="" textlink="">
      <xdr:nvSpPr>
        <xdr:cNvPr id="246" name="【公営住宅】&#10;有形固定資産減価償却率最小値テキスト">
          <a:extLst>
            <a:ext uri="{FF2B5EF4-FFF2-40B4-BE49-F238E27FC236}">
              <a16:creationId xmlns:a16="http://schemas.microsoft.com/office/drawing/2014/main" id="{F02FE4E7-DA6E-40BF-B420-C17FCFFDCA37}"/>
            </a:ext>
          </a:extLst>
        </xdr:cNvPr>
        <xdr:cNvSpPr txBox="1"/>
      </xdr:nvSpPr>
      <xdr:spPr>
        <a:xfrm>
          <a:off x="4673600" y="148094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60960</xdr:rowOff>
    </xdr:from>
    <xdr:to>
      <xdr:col>24</xdr:col>
      <xdr:colOff>152400</xdr:colOff>
      <xdr:row>86</xdr:row>
      <xdr:rowOff>60960</xdr:rowOff>
    </xdr:to>
    <xdr:cxnSp macro="">
      <xdr:nvCxnSpPr>
        <xdr:cNvPr id="247" name="直線コネクタ 246">
          <a:extLst>
            <a:ext uri="{FF2B5EF4-FFF2-40B4-BE49-F238E27FC236}">
              <a16:creationId xmlns:a16="http://schemas.microsoft.com/office/drawing/2014/main" id="{6536F681-8088-4278-A7BB-8D5DADE74E69}"/>
            </a:ext>
          </a:extLst>
        </xdr:cNvPr>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104140</xdr:rowOff>
    </xdr:from>
    <xdr:ext cx="405130" cy="259080"/>
    <xdr:sp macro="" textlink="">
      <xdr:nvSpPr>
        <xdr:cNvPr id="248" name="【公営住宅】&#10;有形固定資産減価償却率最大値テキスト">
          <a:extLst>
            <a:ext uri="{FF2B5EF4-FFF2-40B4-BE49-F238E27FC236}">
              <a16:creationId xmlns:a16="http://schemas.microsoft.com/office/drawing/2014/main" id="{1FFE553F-9C3A-4FBF-9CA3-21B36BABC0FF}"/>
            </a:ext>
          </a:extLst>
        </xdr:cNvPr>
        <xdr:cNvSpPr txBox="1"/>
      </xdr:nvSpPr>
      <xdr:spPr>
        <a:xfrm>
          <a:off x="4673600" y="13134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157480</xdr:rowOff>
    </xdr:from>
    <xdr:to>
      <xdr:col>24</xdr:col>
      <xdr:colOff>152400</xdr:colOff>
      <xdr:row>77</xdr:row>
      <xdr:rowOff>157480</xdr:rowOff>
    </xdr:to>
    <xdr:cxnSp macro="">
      <xdr:nvCxnSpPr>
        <xdr:cNvPr id="249" name="直線コネクタ 248">
          <a:extLst>
            <a:ext uri="{FF2B5EF4-FFF2-40B4-BE49-F238E27FC236}">
              <a16:creationId xmlns:a16="http://schemas.microsoft.com/office/drawing/2014/main" id="{AB134DE9-FA3F-4150-ADD9-EAAC2BE03F2D}"/>
            </a:ext>
          </a:extLst>
        </xdr:cNvPr>
        <xdr:cNvCxnSpPr/>
      </xdr:nvCxnSpPr>
      <xdr:spPr>
        <a:xfrm>
          <a:off x="4546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80010</xdr:rowOff>
    </xdr:from>
    <xdr:ext cx="405130" cy="259080"/>
    <xdr:sp macro="" textlink="">
      <xdr:nvSpPr>
        <xdr:cNvPr id="250" name="【公営住宅】&#10;有形固定資産減価償却率平均値テキスト">
          <a:extLst>
            <a:ext uri="{FF2B5EF4-FFF2-40B4-BE49-F238E27FC236}">
              <a16:creationId xmlns:a16="http://schemas.microsoft.com/office/drawing/2014/main" id="{019ED4BB-4695-41E0-BC51-67B0B9911BED}"/>
            </a:ext>
          </a:extLst>
        </xdr:cNvPr>
        <xdr:cNvSpPr txBox="1"/>
      </xdr:nvSpPr>
      <xdr:spPr>
        <a:xfrm>
          <a:off x="4673600" y="13796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a:extLst>
            <a:ext uri="{FF2B5EF4-FFF2-40B4-BE49-F238E27FC236}">
              <a16:creationId xmlns:a16="http://schemas.microsoft.com/office/drawing/2014/main" id="{84118BCB-FC75-4946-91C6-32FD5022A00B}"/>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103505</xdr:rowOff>
    </xdr:from>
    <xdr:to>
      <xdr:col>20</xdr:col>
      <xdr:colOff>38100</xdr:colOff>
      <xdr:row>81</xdr:row>
      <xdr:rowOff>33655</xdr:rowOff>
    </xdr:to>
    <xdr:sp macro="" textlink="">
      <xdr:nvSpPr>
        <xdr:cNvPr id="252" name="フローチャート: 判断 251">
          <a:extLst>
            <a:ext uri="{FF2B5EF4-FFF2-40B4-BE49-F238E27FC236}">
              <a16:creationId xmlns:a16="http://schemas.microsoft.com/office/drawing/2014/main" id="{BDA7EDB8-71E1-4994-98B0-C1C84CCF6002}"/>
            </a:ext>
          </a:extLst>
        </xdr:cNvPr>
        <xdr:cNvSpPr/>
      </xdr:nvSpPr>
      <xdr:spPr>
        <a:xfrm>
          <a:off x="3746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165100</xdr:rowOff>
    </xdr:from>
    <xdr:to>
      <xdr:col>15</xdr:col>
      <xdr:colOff>101600</xdr:colOff>
      <xdr:row>81</xdr:row>
      <xdr:rowOff>95250</xdr:rowOff>
    </xdr:to>
    <xdr:sp macro="" textlink="">
      <xdr:nvSpPr>
        <xdr:cNvPr id="253" name="フローチャート: 判断 252">
          <a:extLst>
            <a:ext uri="{FF2B5EF4-FFF2-40B4-BE49-F238E27FC236}">
              <a16:creationId xmlns:a16="http://schemas.microsoft.com/office/drawing/2014/main" id="{0D0F6599-494B-4BC3-8D34-F9D7AC600CE6}"/>
            </a:ext>
          </a:extLst>
        </xdr:cNvPr>
        <xdr:cNvSpPr/>
      </xdr:nvSpPr>
      <xdr:spPr>
        <a:xfrm>
          <a:off x="2857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4" name="テキスト ボックス 253">
          <a:extLst>
            <a:ext uri="{FF2B5EF4-FFF2-40B4-BE49-F238E27FC236}">
              <a16:creationId xmlns:a16="http://schemas.microsoft.com/office/drawing/2014/main" id="{B52CB3C7-07B3-4FCD-AAF5-845BF543B6E2}"/>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5" name="テキスト ボックス 254">
          <a:extLst>
            <a:ext uri="{FF2B5EF4-FFF2-40B4-BE49-F238E27FC236}">
              <a16:creationId xmlns:a16="http://schemas.microsoft.com/office/drawing/2014/main" id="{8642BF46-506D-43CF-893E-AAE73E1E9BE9}"/>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BBC8A836-92C2-4179-A00D-027C615CD9D1}"/>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94F2718B-7237-4002-A227-141C843091FA}"/>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48A49A86-39FD-4B02-8BCF-6DD4223E06E8}"/>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79</xdr:row>
      <xdr:rowOff>27940</xdr:rowOff>
    </xdr:from>
    <xdr:to>
      <xdr:col>24</xdr:col>
      <xdr:colOff>114300</xdr:colOff>
      <xdr:row>79</xdr:row>
      <xdr:rowOff>129540</xdr:rowOff>
    </xdr:to>
    <xdr:sp macro="" textlink="">
      <xdr:nvSpPr>
        <xdr:cNvPr id="259" name="楕円 258">
          <a:extLst>
            <a:ext uri="{FF2B5EF4-FFF2-40B4-BE49-F238E27FC236}">
              <a16:creationId xmlns:a16="http://schemas.microsoft.com/office/drawing/2014/main" id="{55FEB17F-D333-4EC8-A264-1D7DD477ADAB}"/>
            </a:ext>
          </a:extLst>
        </xdr:cNvPr>
        <xdr:cNvSpPr/>
      </xdr:nvSpPr>
      <xdr:spPr>
        <a:xfrm>
          <a:off x="45847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50800</xdr:rowOff>
    </xdr:from>
    <xdr:ext cx="405130" cy="259080"/>
    <xdr:sp macro="" textlink="">
      <xdr:nvSpPr>
        <xdr:cNvPr id="260" name="【公営住宅】&#10;有形固定資産減価償却率該当値テキスト">
          <a:extLst>
            <a:ext uri="{FF2B5EF4-FFF2-40B4-BE49-F238E27FC236}">
              <a16:creationId xmlns:a16="http://schemas.microsoft.com/office/drawing/2014/main" id="{E173CC23-D498-4A64-8C37-3A71C460D260}"/>
            </a:ext>
          </a:extLst>
        </xdr:cNvPr>
        <xdr:cNvSpPr txBox="1"/>
      </xdr:nvSpPr>
      <xdr:spPr>
        <a:xfrm>
          <a:off x="4673600" y="13423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50800</xdr:rowOff>
    </xdr:from>
    <xdr:to>
      <xdr:col>20</xdr:col>
      <xdr:colOff>38100</xdr:colOff>
      <xdr:row>79</xdr:row>
      <xdr:rowOff>152400</xdr:rowOff>
    </xdr:to>
    <xdr:sp macro="" textlink="">
      <xdr:nvSpPr>
        <xdr:cNvPr id="261" name="楕円 260">
          <a:extLst>
            <a:ext uri="{FF2B5EF4-FFF2-40B4-BE49-F238E27FC236}">
              <a16:creationId xmlns:a16="http://schemas.microsoft.com/office/drawing/2014/main" id="{7547E293-80E7-493C-AAA7-C6424085C4E8}"/>
            </a:ext>
          </a:extLst>
        </xdr:cNvPr>
        <xdr:cNvSpPr/>
      </xdr:nvSpPr>
      <xdr:spPr>
        <a:xfrm>
          <a:off x="37465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78740</xdr:rowOff>
    </xdr:from>
    <xdr:to>
      <xdr:col>24</xdr:col>
      <xdr:colOff>63500</xdr:colOff>
      <xdr:row>79</xdr:row>
      <xdr:rowOff>101600</xdr:rowOff>
    </xdr:to>
    <xdr:cxnSp macro="">
      <xdr:nvCxnSpPr>
        <xdr:cNvPr id="262" name="直線コネクタ 261">
          <a:extLst>
            <a:ext uri="{FF2B5EF4-FFF2-40B4-BE49-F238E27FC236}">
              <a16:creationId xmlns:a16="http://schemas.microsoft.com/office/drawing/2014/main" id="{E3AB308D-242F-49FE-B10C-006819C766CC}"/>
            </a:ext>
          </a:extLst>
        </xdr:cNvPr>
        <xdr:cNvCxnSpPr/>
      </xdr:nvCxnSpPr>
      <xdr:spPr>
        <a:xfrm flipV="1">
          <a:off x="3797300" y="136232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69215</xdr:rowOff>
    </xdr:from>
    <xdr:to>
      <xdr:col>15</xdr:col>
      <xdr:colOff>101600</xdr:colOff>
      <xdr:row>79</xdr:row>
      <xdr:rowOff>170815</xdr:rowOff>
    </xdr:to>
    <xdr:sp macro="" textlink="">
      <xdr:nvSpPr>
        <xdr:cNvPr id="263" name="楕円 262">
          <a:extLst>
            <a:ext uri="{FF2B5EF4-FFF2-40B4-BE49-F238E27FC236}">
              <a16:creationId xmlns:a16="http://schemas.microsoft.com/office/drawing/2014/main" id="{720C23E9-E5AD-4D24-AD8B-D3FDA84FF46D}"/>
            </a:ext>
          </a:extLst>
        </xdr:cNvPr>
        <xdr:cNvSpPr/>
      </xdr:nvSpPr>
      <xdr:spPr>
        <a:xfrm>
          <a:off x="2857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101600</xdr:rowOff>
    </xdr:from>
    <xdr:to>
      <xdr:col>19</xdr:col>
      <xdr:colOff>177800</xdr:colOff>
      <xdr:row>79</xdr:row>
      <xdr:rowOff>120650</xdr:rowOff>
    </xdr:to>
    <xdr:cxnSp macro="">
      <xdr:nvCxnSpPr>
        <xdr:cNvPr id="264" name="直線コネクタ 263">
          <a:extLst>
            <a:ext uri="{FF2B5EF4-FFF2-40B4-BE49-F238E27FC236}">
              <a16:creationId xmlns:a16="http://schemas.microsoft.com/office/drawing/2014/main" id="{E99C0AF8-EC5E-48CF-83FB-C8591FBA17B6}"/>
            </a:ext>
          </a:extLst>
        </xdr:cNvPr>
        <xdr:cNvCxnSpPr/>
      </xdr:nvCxnSpPr>
      <xdr:spPr>
        <a:xfrm flipV="1">
          <a:off x="2908300" y="136461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24765</xdr:rowOff>
    </xdr:from>
    <xdr:ext cx="405130" cy="259080"/>
    <xdr:sp macro="" textlink="">
      <xdr:nvSpPr>
        <xdr:cNvPr id="265" name="n_1aveValue【公営住宅】&#10;有形固定資産減価償却率">
          <a:extLst>
            <a:ext uri="{FF2B5EF4-FFF2-40B4-BE49-F238E27FC236}">
              <a16:creationId xmlns:a16="http://schemas.microsoft.com/office/drawing/2014/main" id="{203C4A52-7BA3-4DBB-A2DD-31DB335132BE}"/>
            </a:ext>
          </a:extLst>
        </xdr:cNvPr>
        <xdr:cNvSpPr txBox="1"/>
      </xdr:nvSpPr>
      <xdr:spPr>
        <a:xfrm>
          <a:off x="3582035" y="13912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86360</xdr:rowOff>
    </xdr:from>
    <xdr:ext cx="404495" cy="258445"/>
    <xdr:sp macro="" textlink="">
      <xdr:nvSpPr>
        <xdr:cNvPr id="266" name="n_2aveValue【公営住宅】&#10;有形固定資産減価償却率">
          <a:extLst>
            <a:ext uri="{FF2B5EF4-FFF2-40B4-BE49-F238E27FC236}">
              <a16:creationId xmlns:a16="http://schemas.microsoft.com/office/drawing/2014/main" id="{499AE7A1-61DB-4F57-BCFA-09CA05A2E34E}"/>
            </a:ext>
          </a:extLst>
        </xdr:cNvPr>
        <xdr:cNvSpPr txBox="1"/>
      </xdr:nvSpPr>
      <xdr:spPr>
        <a:xfrm>
          <a:off x="2705735" y="13973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168910</xdr:rowOff>
    </xdr:from>
    <xdr:ext cx="405130" cy="258445"/>
    <xdr:sp macro="" textlink="">
      <xdr:nvSpPr>
        <xdr:cNvPr id="267" name="n_1mainValue【公営住宅】&#10;有形固定資産減価償却率">
          <a:extLst>
            <a:ext uri="{FF2B5EF4-FFF2-40B4-BE49-F238E27FC236}">
              <a16:creationId xmlns:a16="http://schemas.microsoft.com/office/drawing/2014/main" id="{945300B5-5B9E-4530-B689-A3AF3EED2194}"/>
            </a:ext>
          </a:extLst>
        </xdr:cNvPr>
        <xdr:cNvSpPr txBox="1"/>
      </xdr:nvSpPr>
      <xdr:spPr>
        <a:xfrm>
          <a:off x="3582035" y="13370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15875</xdr:rowOff>
    </xdr:from>
    <xdr:ext cx="404495" cy="259080"/>
    <xdr:sp macro="" textlink="">
      <xdr:nvSpPr>
        <xdr:cNvPr id="268" name="n_2mainValue【公営住宅】&#10;有形固定資産減価償却率">
          <a:extLst>
            <a:ext uri="{FF2B5EF4-FFF2-40B4-BE49-F238E27FC236}">
              <a16:creationId xmlns:a16="http://schemas.microsoft.com/office/drawing/2014/main" id="{08E7077C-CDF3-40B3-95F2-E5CD9653CE8C}"/>
            </a:ext>
          </a:extLst>
        </xdr:cNvPr>
        <xdr:cNvSpPr txBox="1"/>
      </xdr:nvSpPr>
      <xdr:spPr>
        <a:xfrm>
          <a:off x="2705735" y="13388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BAD0AB3E-D28E-422F-A226-39A2D03308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C76D88F1-56D1-49C9-8828-264F06C17558}"/>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CD9FADA9-48DE-479C-B71D-44983CA2AE58}"/>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843D7C50-4668-4E33-B001-6268EFC51A85}"/>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C26E82AB-4008-4327-BB08-0B092937825E}"/>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4406F02E-8F06-408E-BACE-673DAA0919EF}"/>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9EB0F57B-D4BB-412C-97BF-73007B15A36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ED4E2BD4-BBC2-460E-A6D6-468BFD2F7087}"/>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7" name="テキスト ボックス 276">
          <a:extLst>
            <a:ext uri="{FF2B5EF4-FFF2-40B4-BE49-F238E27FC236}">
              <a16:creationId xmlns:a16="http://schemas.microsoft.com/office/drawing/2014/main" id="{7772E55C-CAF8-414C-A444-DEBA721D35FF}"/>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E8637FE8-FD14-40DE-AF34-4280C86E93B6}"/>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a:extLst>
            <a:ext uri="{FF2B5EF4-FFF2-40B4-BE49-F238E27FC236}">
              <a16:creationId xmlns:a16="http://schemas.microsoft.com/office/drawing/2014/main" id="{66D0E8D7-C5B0-4E4F-AAD4-4A731AB9951D}"/>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80" name="テキスト ボックス 279">
          <a:extLst>
            <a:ext uri="{FF2B5EF4-FFF2-40B4-BE49-F238E27FC236}">
              <a16:creationId xmlns:a16="http://schemas.microsoft.com/office/drawing/2014/main" id="{6DD3B5B6-2034-4C06-BE5F-8BACFB571185}"/>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a:extLst>
            <a:ext uri="{FF2B5EF4-FFF2-40B4-BE49-F238E27FC236}">
              <a16:creationId xmlns:a16="http://schemas.microsoft.com/office/drawing/2014/main" id="{5C633DD8-D8EE-4905-8B0E-BD1DBB2ACDC7}"/>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282" name="テキスト ボックス 281">
          <a:extLst>
            <a:ext uri="{FF2B5EF4-FFF2-40B4-BE49-F238E27FC236}">
              <a16:creationId xmlns:a16="http://schemas.microsoft.com/office/drawing/2014/main" id="{AEEAB903-1558-40E6-ACA3-4BD537692C97}"/>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68DFAD38-9F42-4AF3-A5EE-864C711FF18D}"/>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84" name="テキスト ボックス 283">
          <a:extLst>
            <a:ext uri="{FF2B5EF4-FFF2-40B4-BE49-F238E27FC236}">
              <a16:creationId xmlns:a16="http://schemas.microsoft.com/office/drawing/2014/main" id="{49ED9EFF-DBB7-4B5C-8AEF-7448D8B66D03}"/>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a:extLst>
            <a:ext uri="{FF2B5EF4-FFF2-40B4-BE49-F238E27FC236}">
              <a16:creationId xmlns:a16="http://schemas.microsoft.com/office/drawing/2014/main" id="{6327B2E1-E3CC-4735-A0D6-AB4C0A36A1FE}"/>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86" name="テキスト ボックス 285">
          <a:extLst>
            <a:ext uri="{FF2B5EF4-FFF2-40B4-BE49-F238E27FC236}">
              <a16:creationId xmlns:a16="http://schemas.microsoft.com/office/drawing/2014/main" id="{EF99969A-ACDD-4CC0-9983-5D946F3AB4F7}"/>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a:extLst>
            <a:ext uri="{FF2B5EF4-FFF2-40B4-BE49-F238E27FC236}">
              <a16:creationId xmlns:a16="http://schemas.microsoft.com/office/drawing/2014/main" id="{DA58B0DE-1403-4780-8717-8DBD9F9281D7}"/>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288" name="テキスト ボックス 287">
          <a:extLst>
            <a:ext uri="{FF2B5EF4-FFF2-40B4-BE49-F238E27FC236}">
              <a16:creationId xmlns:a16="http://schemas.microsoft.com/office/drawing/2014/main" id="{610FFC0B-FF8F-4A0A-8521-34077617A82F}"/>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00099698-C817-4C2D-A833-92E5F61D6166}"/>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90" name="テキスト ボックス 289">
          <a:extLst>
            <a:ext uri="{FF2B5EF4-FFF2-40B4-BE49-F238E27FC236}">
              <a16:creationId xmlns:a16="http://schemas.microsoft.com/office/drawing/2014/main" id="{E673D0E6-2943-4299-9327-1FD40C34AA76}"/>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52287AF2-E939-41B8-AED6-F965AC6854F3}"/>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31750</xdr:rowOff>
    </xdr:from>
    <xdr:to>
      <xdr:col>54</xdr:col>
      <xdr:colOff>189865</xdr:colOff>
      <xdr:row>86</xdr:row>
      <xdr:rowOff>109220</xdr:rowOff>
    </xdr:to>
    <xdr:cxnSp macro="">
      <xdr:nvCxnSpPr>
        <xdr:cNvPr id="292" name="直線コネクタ 291">
          <a:extLst>
            <a:ext uri="{FF2B5EF4-FFF2-40B4-BE49-F238E27FC236}">
              <a16:creationId xmlns:a16="http://schemas.microsoft.com/office/drawing/2014/main" id="{3A6D2551-7DCD-48E9-A5C8-8C7D253C225E}"/>
            </a:ext>
          </a:extLst>
        </xdr:cNvPr>
        <xdr:cNvCxnSpPr/>
      </xdr:nvCxnSpPr>
      <xdr:spPr>
        <a:xfrm flipV="1">
          <a:off x="10476865" y="1357630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293" name="【公営住宅】&#10;一人当たり面積最小値テキスト">
          <a:extLst>
            <a:ext uri="{FF2B5EF4-FFF2-40B4-BE49-F238E27FC236}">
              <a16:creationId xmlns:a16="http://schemas.microsoft.com/office/drawing/2014/main" id="{E75A1B0B-9DC3-4BB8-842D-7746CA3B0825}"/>
            </a:ext>
          </a:extLst>
        </xdr:cNvPr>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294" name="直線コネクタ 293">
          <a:extLst>
            <a:ext uri="{FF2B5EF4-FFF2-40B4-BE49-F238E27FC236}">
              <a16:creationId xmlns:a16="http://schemas.microsoft.com/office/drawing/2014/main" id="{6B312C31-96E2-4CDB-9C9F-9E3341E35427}"/>
            </a:ext>
          </a:extLst>
        </xdr:cNvPr>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149860</xdr:rowOff>
    </xdr:from>
    <xdr:ext cx="469900" cy="259080"/>
    <xdr:sp macro="" textlink="">
      <xdr:nvSpPr>
        <xdr:cNvPr id="295" name="【公営住宅】&#10;一人当たり面積最大値テキスト">
          <a:extLst>
            <a:ext uri="{FF2B5EF4-FFF2-40B4-BE49-F238E27FC236}">
              <a16:creationId xmlns:a16="http://schemas.microsoft.com/office/drawing/2014/main" id="{D2E0999E-E14F-4924-ACB5-79E6B49ACEC2}"/>
            </a:ext>
          </a:extLst>
        </xdr:cNvPr>
        <xdr:cNvSpPr txBox="1"/>
      </xdr:nvSpPr>
      <xdr:spPr>
        <a:xfrm>
          <a:off x="105156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31750</xdr:rowOff>
    </xdr:from>
    <xdr:to>
      <xdr:col>55</xdr:col>
      <xdr:colOff>88900</xdr:colOff>
      <xdr:row>79</xdr:row>
      <xdr:rowOff>31750</xdr:rowOff>
    </xdr:to>
    <xdr:cxnSp macro="">
      <xdr:nvCxnSpPr>
        <xdr:cNvPr id="296" name="直線コネクタ 295">
          <a:extLst>
            <a:ext uri="{FF2B5EF4-FFF2-40B4-BE49-F238E27FC236}">
              <a16:creationId xmlns:a16="http://schemas.microsoft.com/office/drawing/2014/main" id="{CAC109E4-A30D-444D-B34B-EA6E637FD0B2}"/>
            </a:ext>
          </a:extLst>
        </xdr:cNvPr>
        <xdr:cNvCxnSpPr/>
      </xdr:nvCxnSpPr>
      <xdr:spPr>
        <a:xfrm>
          <a:off x="10388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160655</xdr:rowOff>
    </xdr:from>
    <xdr:ext cx="469900" cy="259080"/>
    <xdr:sp macro="" textlink="">
      <xdr:nvSpPr>
        <xdr:cNvPr id="297" name="【公営住宅】&#10;一人当たり面積平均値テキスト">
          <a:extLst>
            <a:ext uri="{FF2B5EF4-FFF2-40B4-BE49-F238E27FC236}">
              <a16:creationId xmlns:a16="http://schemas.microsoft.com/office/drawing/2014/main" id="{E242A559-C4AF-4CBD-8A30-012580958E51}"/>
            </a:ext>
          </a:extLst>
        </xdr:cNvPr>
        <xdr:cNvSpPr txBox="1"/>
      </xdr:nvSpPr>
      <xdr:spPr>
        <a:xfrm>
          <a:off x="10515600" y="14391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10795</xdr:rowOff>
    </xdr:from>
    <xdr:to>
      <xdr:col>55</xdr:col>
      <xdr:colOff>50800</xdr:colOff>
      <xdr:row>84</xdr:row>
      <xdr:rowOff>112395</xdr:rowOff>
    </xdr:to>
    <xdr:sp macro="" textlink="">
      <xdr:nvSpPr>
        <xdr:cNvPr id="298" name="フローチャート: 判断 297">
          <a:extLst>
            <a:ext uri="{FF2B5EF4-FFF2-40B4-BE49-F238E27FC236}">
              <a16:creationId xmlns:a16="http://schemas.microsoft.com/office/drawing/2014/main" id="{440571FA-83AF-4B39-A3B2-D5355E84D28D}"/>
            </a:ext>
          </a:extLst>
        </xdr:cNvPr>
        <xdr:cNvSpPr/>
      </xdr:nvSpPr>
      <xdr:spPr>
        <a:xfrm>
          <a:off x="104267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10795</xdr:rowOff>
    </xdr:from>
    <xdr:to>
      <xdr:col>50</xdr:col>
      <xdr:colOff>165100</xdr:colOff>
      <xdr:row>84</xdr:row>
      <xdr:rowOff>112395</xdr:rowOff>
    </xdr:to>
    <xdr:sp macro="" textlink="">
      <xdr:nvSpPr>
        <xdr:cNvPr id="299" name="フローチャート: 判断 298">
          <a:extLst>
            <a:ext uri="{FF2B5EF4-FFF2-40B4-BE49-F238E27FC236}">
              <a16:creationId xmlns:a16="http://schemas.microsoft.com/office/drawing/2014/main" id="{EFAC19EC-D7C2-45CD-8209-30BE8BEBBB52}"/>
            </a:ext>
          </a:extLst>
        </xdr:cNvPr>
        <xdr:cNvSpPr/>
      </xdr:nvSpPr>
      <xdr:spPr>
        <a:xfrm>
          <a:off x="9588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a:extLst>
            <a:ext uri="{FF2B5EF4-FFF2-40B4-BE49-F238E27FC236}">
              <a16:creationId xmlns:a16="http://schemas.microsoft.com/office/drawing/2014/main" id="{6D7DCB47-7DF4-4364-9A8F-58385C7A51BB}"/>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CB656B6A-009E-43AE-877A-342F1B844A9B}"/>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15379CBC-7EC3-406F-A1D5-0F3BEF3E7942}"/>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60005504-9D01-4D01-ABE9-1807CCE1DA24}"/>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6B0C09C7-BD20-4744-941E-BC6335202A8D}"/>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A0BDB9-7DF3-42FC-B995-CB6561F84DB3}"/>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06" name="楕円 305">
          <a:extLst>
            <a:ext uri="{FF2B5EF4-FFF2-40B4-BE49-F238E27FC236}">
              <a16:creationId xmlns:a16="http://schemas.microsoft.com/office/drawing/2014/main" id="{6652E682-30A9-44FC-9418-8ABB3FAA3CBB}"/>
            </a:ext>
          </a:extLst>
        </xdr:cNvPr>
        <xdr:cNvSpPr/>
      </xdr:nvSpPr>
      <xdr:spPr>
        <a:xfrm>
          <a:off x="104267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163830</xdr:rowOff>
    </xdr:from>
    <xdr:ext cx="469900" cy="259080"/>
    <xdr:sp macro="" textlink="">
      <xdr:nvSpPr>
        <xdr:cNvPr id="307" name="【公営住宅】&#10;一人当たり面積該当値テキスト">
          <a:extLst>
            <a:ext uri="{FF2B5EF4-FFF2-40B4-BE49-F238E27FC236}">
              <a16:creationId xmlns:a16="http://schemas.microsoft.com/office/drawing/2014/main" id="{E56D83EA-8878-4CBA-8045-91E21F14F59F}"/>
            </a:ext>
          </a:extLst>
        </xdr:cNvPr>
        <xdr:cNvSpPr txBox="1"/>
      </xdr:nvSpPr>
      <xdr:spPr>
        <a:xfrm>
          <a:off x="10515600" y="14051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146050</xdr:rowOff>
    </xdr:from>
    <xdr:to>
      <xdr:col>50</xdr:col>
      <xdr:colOff>165100</xdr:colOff>
      <xdr:row>83</xdr:row>
      <xdr:rowOff>76200</xdr:rowOff>
    </xdr:to>
    <xdr:sp macro="" textlink="">
      <xdr:nvSpPr>
        <xdr:cNvPr id="308" name="楕円 307">
          <a:extLst>
            <a:ext uri="{FF2B5EF4-FFF2-40B4-BE49-F238E27FC236}">
              <a16:creationId xmlns:a16="http://schemas.microsoft.com/office/drawing/2014/main" id="{AD0A8837-1679-47A1-B16B-848334403FDA}"/>
            </a:ext>
          </a:extLst>
        </xdr:cNvPr>
        <xdr:cNvSpPr/>
      </xdr:nvSpPr>
      <xdr:spPr>
        <a:xfrm>
          <a:off x="9588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20320</xdr:rowOff>
    </xdr:from>
    <xdr:to>
      <xdr:col>55</xdr:col>
      <xdr:colOff>0</xdr:colOff>
      <xdr:row>83</xdr:row>
      <xdr:rowOff>25400</xdr:rowOff>
    </xdr:to>
    <xdr:cxnSp macro="">
      <xdr:nvCxnSpPr>
        <xdr:cNvPr id="309" name="直線コネクタ 308">
          <a:extLst>
            <a:ext uri="{FF2B5EF4-FFF2-40B4-BE49-F238E27FC236}">
              <a16:creationId xmlns:a16="http://schemas.microsoft.com/office/drawing/2014/main" id="{A57949B5-211F-42DD-A99F-285799491B86}"/>
            </a:ext>
          </a:extLst>
        </xdr:cNvPr>
        <xdr:cNvCxnSpPr/>
      </xdr:nvCxnSpPr>
      <xdr:spPr>
        <a:xfrm flipV="1">
          <a:off x="9639300" y="142506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102235</xdr:rowOff>
    </xdr:from>
    <xdr:to>
      <xdr:col>46</xdr:col>
      <xdr:colOff>38100</xdr:colOff>
      <xdr:row>83</xdr:row>
      <xdr:rowOff>32385</xdr:rowOff>
    </xdr:to>
    <xdr:sp macro="" textlink="">
      <xdr:nvSpPr>
        <xdr:cNvPr id="310" name="楕円 309">
          <a:extLst>
            <a:ext uri="{FF2B5EF4-FFF2-40B4-BE49-F238E27FC236}">
              <a16:creationId xmlns:a16="http://schemas.microsoft.com/office/drawing/2014/main" id="{D8271ECC-9DA2-401C-BEDF-D9B60F3E86F3}"/>
            </a:ext>
          </a:extLst>
        </xdr:cNvPr>
        <xdr:cNvSpPr/>
      </xdr:nvSpPr>
      <xdr:spPr>
        <a:xfrm>
          <a:off x="86995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153035</xdr:rowOff>
    </xdr:from>
    <xdr:to>
      <xdr:col>50</xdr:col>
      <xdr:colOff>114300</xdr:colOff>
      <xdr:row>83</xdr:row>
      <xdr:rowOff>25400</xdr:rowOff>
    </xdr:to>
    <xdr:cxnSp macro="">
      <xdr:nvCxnSpPr>
        <xdr:cNvPr id="311" name="直線コネクタ 310">
          <a:extLst>
            <a:ext uri="{FF2B5EF4-FFF2-40B4-BE49-F238E27FC236}">
              <a16:creationId xmlns:a16="http://schemas.microsoft.com/office/drawing/2014/main" id="{146FAA78-5FCC-425F-AF6F-7EE351F070C3}"/>
            </a:ext>
          </a:extLst>
        </xdr:cNvPr>
        <xdr:cNvCxnSpPr/>
      </xdr:nvCxnSpPr>
      <xdr:spPr>
        <a:xfrm>
          <a:off x="8750300" y="142119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103505</xdr:rowOff>
    </xdr:from>
    <xdr:ext cx="469900" cy="259080"/>
    <xdr:sp macro="" textlink="">
      <xdr:nvSpPr>
        <xdr:cNvPr id="312" name="n_1aveValue【公営住宅】&#10;一人当たり面積">
          <a:extLst>
            <a:ext uri="{FF2B5EF4-FFF2-40B4-BE49-F238E27FC236}">
              <a16:creationId xmlns:a16="http://schemas.microsoft.com/office/drawing/2014/main" id="{311D9770-0C38-412B-B20A-922B2C6A9110}"/>
            </a:ext>
          </a:extLst>
        </xdr:cNvPr>
        <xdr:cNvSpPr txBox="1"/>
      </xdr:nvSpPr>
      <xdr:spPr>
        <a:xfrm>
          <a:off x="9391650" y="1450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99060</xdr:rowOff>
    </xdr:from>
    <xdr:ext cx="469265" cy="258445"/>
    <xdr:sp macro="" textlink="">
      <xdr:nvSpPr>
        <xdr:cNvPr id="313" name="n_2aveValue【公営住宅】&#10;一人当たり面積">
          <a:extLst>
            <a:ext uri="{FF2B5EF4-FFF2-40B4-BE49-F238E27FC236}">
              <a16:creationId xmlns:a16="http://schemas.microsoft.com/office/drawing/2014/main" id="{6ABACAE7-2D94-45CA-A99F-B22E7DF51D35}"/>
            </a:ext>
          </a:extLst>
        </xdr:cNvPr>
        <xdr:cNvSpPr txBox="1"/>
      </xdr:nvSpPr>
      <xdr:spPr>
        <a:xfrm>
          <a:off x="8515350" y="14500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92710</xdr:rowOff>
    </xdr:from>
    <xdr:ext cx="469900" cy="259080"/>
    <xdr:sp macro="" textlink="">
      <xdr:nvSpPr>
        <xdr:cNvPr id="314" name="n_1mainValue【公営住宅】&#10;一人当たり面積">
          <a:extLst>
            <a:ext uri="{FF2B5EF4-FFF2-40B4-BE49-F238E27FC236}">
              <a16:creationId xmlns:a16="http://schemas.microsoft.com/office/drawing/2014/main" id="{5E34E20C-AF9D-4996-BBA8-0EB81E4B5936}"/>
            </a:ext>
          </a:extLst>
        </xdr:cNvPr>
        <xdr:cNvSpPr txBox="1"/>
      </xdr:nvSpPr>
      <xdr:spPr>
        <a:xfrm>
          <a:off x="9391650" y="1398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48895</xdr:rowOff>
    </xdr:from>
    <xdr:ext cx="469265" cy="259080"/>
    <xdr:sp macro="" textlink="">
      <xdr:nvSpPr>
        <xdr:cNvPr id="315" name="n_2mainValue【公営住宅】&#10;一人当たり面積">
          <a:extLst>
            <a:ext uri="{FF2B5EF4-FFF2-40B4-BE49-F238E27FC236}">
              <a16:creationId xmlns:a16="http://schemas.microsoft.com/office/drawing/2014/main" id="{9D4E8677-7479-407A-ADE4-BCCD93293A5F}"/>
            </a:ext>
          </a:extLst>
        </xdr:cNvPr>
        <xdr:cNvSpPr txBox="1"/>
      </xdr:nvSpPr>
      <xdr:spPr>
        <a:xfrm>
          <a:off x="8515350" y="13936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7FD2FB1-A609-4215-9B7F-58E5371797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4CB44952-C2C4-428F-9D9B-7C366D1A262F}"/>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B14DBEC9-2C2D-4636-9E88-F1D69AEE899B}"/>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9A16C36B-A3CE-4F7E-A72D-B6566BDC8F01}"/>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AC1FF1B1-1A3F-4CE9-B002-22C888E553E8}"/>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823CF15C-80B7-4089-927F-C160FFF7D229}"/>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A6B12839-47CA-46EB-B07E-23589E1B736B}"/>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41B40A7D-FAC8-4FAA-88A3-AFB8C0B9F7E3}"/>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24" name="テキスト ボックス 323">
          <a:extLst>
            <a:ext uri="{FF2B5EF4-FFF2-40B4-BE49-F238E27FC236}">
              <a16:creationId xmlns:a16="http://schemas.microsoft.com/office/drawing/2014/main" id="{B2CE59ED-4FFE-407E-98F1-DB3FB176274D}"/>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352081F4-7647-47D9-83B0-051FA0E31C5B}"/>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8455" cy="259080"/>
    <xdr:sp macro="" textlink="">
      <xdr:nvSpPr>
        <xdr:cNvPr id="326" name="テキスト ボックス 325">
          <a:extLst>
            <a:ext uri="{FF2B5EF4-FFF2-40B4-BE49-F238E27FC236}">
              <a16:creationId xmlns:a16="http://schemas.microsoft.com/office/drawing/2014/main" id="{00200B86-A2E2-427A-BDCB-0641FAF83489}"/>
            </a:ext>
          </a:extLst>
        </xdr:cNvPr>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a:extLst>
            <a:ext uri="{FF2B5EF4-FFF2-40B4-BE49-F238E27FC236}">
              <a16:creationId xmlns:a16="http://schemas.microsoft.com/office/drawing/2014/main" id="{AFC95C96-794A-4CC9-8DA3-B845A109C3AF}"/>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28" name="テキスト ボックス 327">
          <a:extLst>
            <a:ext uri="{FF2B5EF4-FFF2-40B4-BE49-F238E27FC236}">
              <a16:creationId xmlns:a16="http://schemas.microsoft.com/office/drawing/2014/main" id="{BC965A95-713C-40D8-95B0-01FB24102B30}"/>
            </a:ext>
          </a:extLst>
        </xdr:cNvPr>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a:extLst>
            <a:ext uri="{FF2B5EF4-FFF2-40B4-BE49-F238E27FC236}">
              <a16:creationId xmlns:a16="http://schemas.microsoft.com/office/drawing/2014/main" id="{298F0611-5B24-4608-BB66-3E0993996A31}"/>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30" name="テキスト ボックス 329">
          <a:extLst>
            <a:ext uri="{FF2B5EF4-FFF2-40B4-BE49-F238E27FC236}">
              <a16:creationId xmlns:a16="http://schemas.microsoft.com/office/drawing/2014/main" id="{227FE5AE-EC40-485D-B00A-95A2CF843387}"/>
            </a:ext>
          </a:extLst>
        </xdr:cNvPr>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a:extLst>
            <a:ext uri="{FF2B5EF4-FFF2-40B4-BE49-F238E27FC236}">
              <a16:creationId xmlns:a16="http://schemas.microsoft.com/office/drawing/2014/main" id="{7F504C66-A5C2-45CB-8ED8-3F942AB1C8BD}"/>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32" name="テキスト ボックス 331">
          <a:extLst>
            <a:ext uri="{FF2B5EF4-FFF2-40B4-BE49-F238E27FC236}">
              <a16:creationId xmlns:a16="http://schemas.microsoft.com/office/drawing/2014/main" id="{02707D42-8724-4949-8359-64E136AD0617}"/>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a:extLst>
            <a:ext uri="{FF2B5EF4-FFF2-40B4-BE49-F238E27FC236}">
              <a16:creationId xmlns:a16="http://schemas.microsoft.com/office/drawing/2014/main" id="{754B3BC6-0A1F-4FEA-BC06-605FAF320A84}"/>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34" name="テキスト ボックス 333">
          <a:extLst>
            <a:ext uri="{FF2B5EF4-FFF2-40B4-BE49-F238E27FC236}">
              <a16:creationId xmlns:a16="http://schemas.microsoft.com/office/drawing/2014/main" id="{E8A69B33-88B2-418F-9741-B53CD1C68A52}"/>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a:extLst>
            <a:ext uri="{FF2B5EF4-FFF2-40B4-BE49-F238E27FC236}">
              <a16:creationId xmlns:a16="http://schemas.microsoft.com/office/drawing/2014/main" id="{89F385D4-0308-4EA7-AAB7-E2D474591A82}"/>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6725" cy="258445"/>
    <xdr:sp macro="" textlink="">
      <xdr:nvSpPr>
        <xdr:cNvPr id="336" name="テキスト ボックス 335">
          <a:extLst>
            <a:ext uri="{FF2B5EF4-FFF2-40B4-BE49-F238E27FC236}">
              <a16:creationId xmlns:a16="http://schemas.microsoft.com/office/drawing/2014/main" id="{823F66E8-B98A-49A3-82A9-58D85DA21B2E}"/>
            </a:ext>
          </a:extLst>
        </xdr:cNvPr>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8340EBB2-F566-4122-9B75-AFAEF56A1DF4}"/>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338" name="テキスト ボックス 337">
          <a:extLst>
            <a:ext uri="{FF2B5EF4-FFF2-40B4-BE49-F238E27FC236}">
              <a16:creationId xmlns:a16="http://schemas.microsoft.com/office/drawing/2014/main" id="{A3B34725-1B17-458F-AB0A-FE988620A79A}"/>
            </a:ext>
          </a:extLst>
        </xdr:cNvPr>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id="{594AD7FB-BF8D-4A2A-A94F-616F2734B667}"/>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156210</xdr:rowOff>
    </xdr:from>
    <xdr:to>
      <xdr:col>24</xdr:col>
      <xdr:colOff>62865</xdr:colOff>
      <xdr:row>107</xdr:row>
      <xdr:rowOff>57150</xdr:rowOff>
    </xdr:to>
    <xdr:cxnSp macro="">
      <xdr:nvCxnSpPr>
        <xdr:cNvPr id="340" name="直線コネクタ 339">
          <a:extLst>
            <a:ext uri="{FF2B5EF4-FFF2-40B4-BE49-F238E27FC236}">
              <a16:creationId xmlns:a16="http://schemas.microsoft.com/office/drawing/2014/main" id="{D42F5E95-B185-406D-8A33-E6C16D3EC3E9}"/>
            </a:ext>
          </a:extLst>
        </xdr:cNvPr>
        <xdr:cNvCxnSpPr/>
      </xdr:nvCxnSpPr>
      <xdr:spPr>
        <a:xfrm flipV="1">
          <a:off x="4634865" y="1730121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60960</xdr:rowOff>
    </xdr:from>
    <xdr:ext cx="405130" cy="259080"/>
    <xdr:sp macro="" textlink="">
      <xdr:nvSpPr>
        <xdr:cNvPr id="341" name="【港湾・漁港】&#10;有形固定資産減価償却率最小値テキスト">
          <a:extLst>
            <a:ext uri="{FF2B5EF4-FFF2-40B4-BE49-F238E27FC236}">
              <a16:creationId xmlns:a16="http://schemas.microsoft.com/office/drawing/2014/main" id="{1158F2F6-778A-4219-8CE4-434A9CA56AC4}"/>
            </a:ext>
          </a:extLst>
        </xdr:cNvPr>
        <xdr:cNvSpPr txBox="1"/>
      </xdr:nvSpPr>
      <xdr:spPr>
        <a:xfrm>
          <a:off x="46736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a:extLst>
            <a:ext uri="{FF2B5EF4-FFF2-40B4-BE49-F238E27FC236}">
              <a16:creationId xmlns:a16="http://schemas.microsoft.com/office/drawing/2014/main" id="{441091CC-A9DC-4E86-9063-CA86423FBDB9}"/>
            </a:ext>
          </a:extLst>
        </xdr:cNvPr>
        <xdr:cNvCxnSpPr/>
      </xdr:nvCxnSpPr>
      <xdr:spPr>
        <a:xfrm>
          <a:off x="4546600" y="184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102870</xdr:rowOff>
    </xdr:from>
    <xdr:ext cx="405130" cy="259080"/>
    <xdr:sp macro="" textlink="">
      <xdr:nvSpPr>
        <xdr:cNvPr id="343" name="【港湾・漁港】&#10;有形固定資産減価償却率最大値テキスト">
          <a:extLst>
            <a:ext uri="{FF2B5EF4-FFF2-40B4-BE49-F238E27FC236}">
              <a16:creationId xmlns:a16="http://schemas.microsoft.com/office/drawing/2014/main" id="{EF273544-94DE-4120-AAA9-6DD154573E1A}"/>
            </a:ext>
          </a:extLst>
        </xdr:cNvPr>
        <xdr:cNvSpPr txBox="1"/>
      </xdr:nvSpPr>
      <xdr:spPr>
        <a:xfrm>
          <a:off x="4673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156210</xdr:rowOff>
    </xdr:from>
    <xdr:to>
      <xdr:col>24</xdr:col>
      <xdr:colOff>152400</xdr:colOff>
      <xdr:row>100</xdr:row>
      <xdr:rowOff>156210</xdr:rowOff>
    </xdr:to>
    <xdr:cxnSp macro="">
      <xdr:nvCxnSpPr>
        <xdr:cNvPr id="344" name="直線コネクタ 343">
          <a:extLst>
            <a:ext uri="{FF2B5EF4-FFF2-40B4-BE49-F238E27FC236}">
              <a16:creationId xmlns:a16="http://schemas.microsoft.com/office/drawing/2014/main" id="{D1EEB0B7-7D5A-4173-AAD6-67CF2A028F0E}"/>
            </a:ext>
          </a:extLst>
        </xdr:cNvPr>
        <xdr:cNvCxnSpPr/>
      </xdr:nvCxnSpPr>
      <xdr:spPr>
        <a:xfrm>
          <a:off x="4546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72390</xdr:rowOff>
    </xdr:from>
    <xdr:ext cx="405130" cy="259080"/>
    <xdr:sp macro="" textlink="">
      <xdr:nvSpPr>
        <xdr:cNvPr id="345" name="【港湾・漁港】&#10;有形固定資産減価償却率平均値テキスト">
          <a:extLst>
            <a:ext uri="{FF2B5EF4-FFF2-40B4-BE49-F238E27FC236}">
              <a16:creationId xmlns:a16="http://schemas.microsoft.com/office/drawing/2014/main" id="{CB902C43-1B54-4D12-9D85-AD843CFA57A6}"/>
            </a:ext>
          </a:extLst>
        </xdr:cNvPr>
        <xdr:cNvSpPr txBox="1"/>
      </xdr:nvSpPr>
      <xdr:spPr>
        <a:xfrm>
          <a:off x="4673600" y="17731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a:extLst>
            <a:ext uri="{FF2B5EF4-FFF2-40B4-BE49-F238E27FC236}">
              <a16:creationId xmlns:a16="http://schemas.microsoft.com/office/drawing/2014/main" id="{BB679985-1622-4004-B659-1CE4267CC515}"/>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a:extLst>
            <a:ext uri="{FF2B5EF4-FFF2-40B4-BE49-F238E27FC236}">
              <a16:creationId xmlns:a16="http://schemas.microsoft.com/office/drawing/2014/main" id="{51F38EC9-F14A-4608-8A72-DF85677F9F8C}"/>
            </a:ext>
          </a:extLst>
        </xdr:cNvPr>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48" name="フローチャート: 判断 347">
          <a:extLst>
            <a:ext uri="{FF2B5EF4-FFF2-40B4-BE49-F238E27FC236}">
              <a16:creationId xmlns:a16="http://schemas.microsoft.com/office/drawing/2014/main" id="{C92F6651-8C73-423D-AF6A-DECCD8CDDEEA}"/>
            </a:ext>
          </a:extLst>
        </xdr:cNvPr>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49" name="テキスト ボックス 348">
          <a:extLst>
            <a:ext uri="{FF2B5EF4-FFF2-40B4-BE49-F238E27FC236}">
              <a16:creationId xmlns:a16="http://schemas.microsoft.com/office/drawing/2014/main" id="{C3A6E8D6-CBC2-4250-B151-D27028ADC103}"/>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0" name="テキスト ボックス 349">
          <a:extLst>
            <a:ext uri="{FF2B5EF4-FFF2-40B4-BE49-F238E27FC236}">
              <a16:creationId xmlns:a16="http://schemas.microsoft.com/office/drawing/2014/main" id="{449D8976-526E-441C-99D5-EF16CE88CDF6}"/>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1" name="テキスト ボックス 350">
          <a:extLst>
            <a:ext uri="{FF2B5EF4-FFF2-40B4-BE49-F238E27FC236}">
              <a16:creationId xmlns:a16="http://schemas.microsoft.com/office/drawing/2014/main" id="{4BE6CCD1-6D19-40C3-8871-9B96B27C427E}"/>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52" name="テキスト ボックス 351">
          <a:extLst>
            <a:ext uri="{FF2B5EF4-FFF2-40B4-BE49-F238E27FC236}">
              <a16:creationId xmlns:a16="http://schemas.microsoft.com/office/drawing/2014/main" id="{8828B50B-3059-423F-B5E9-7CA391621B2D}"/>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3" name="テキスト ボックス 352">
          <a:extLst>
            <a:ext uri="{FF2B5EF4-FFF2-40B4-BE49-F238E27FC236}">
              <a16:creationId xmlns:a16="http://schemas.microsoft.com/office/drawing/2014/main" id="{1C3ADBB2-4E24-47B4-A642-425B116A40BF}"/>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147320</xdr:rowOff>
    </xdr:from>
    <xdr:to>
      <xdr:col>24</xdr:col>
      <xdr:colOff>114300</xdr:colOff>
      <xdr:row>103</xdr:row>
      <xdr:rowOff>77470</xdr:rowOff>
    </xdr:to>
    <xdr:sp macro="" textlink="">
      <xdr:nvSpPr>
        <xdr:cNvPr id="354" name="楕円 353">
          <a:extLst>
            <a:ext uri="{FF2B5EF4-FFF2-40B4-BE49-F238E27FC236}">
              <a16:creationId xmlns:a16="http://schemas.microsoft.com/office/drawing/2014/main" id="{D62C6B65-3E94-4B22-9BB2-02CFB41B2D80}"/>
            </a:ext>
          </a:extLst>
        </xdr:cNvPr>
        <xdr:cNvSpPr/>
      </xdr:nvSpPr>
      <xdr:spPr>
        <a:xfrm>
          <a:off x="4584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170180</xdr:rowOff>
    </xdr:from>
    <xdr:ext cx="405130" cy="259080"/>
    <xdr:sp macro="" textlink="">
      <xdr:nvSpPr>
        <xdr:cNvPr id="355" name="【港湾・漁港】&#10;有形固定資産減価償却率該当値テキスト">
          <a:extLst>
            <a:ext uri="{FF2B5EF4-FFF2-40B4-BE49-F238E27FC236}">
              <a16:creationId xmlns:a16="http://schemas.microsoft.com/office/drawing/2014/main" id="{39A04E35-5C75-4BFF-9E3C-40AD150F4853}"/>
            </a:ext>
          </a:extLst>
        </xdr:cNvPr>
        <xdr:cNvSpPr txBox="1"/>
      </xdr:nvSpPr>
      <xdr:spPr>
        <a:xfrm>
          <a:off x="4673600" y="1748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27305</xdr:rowOff>
    </xdr:from>
    <xdr:to>
      <xdr:col>20</xdr:col>
      <xdr:colOff>38100</xdr:colOff>
      <xdr:row>103</xdr:row>
      <xdr:rowOff>128905</xdr:rowOff>
    </xdr:to>
    <xdr:sp macro="" textlink="">
      <xdr:nvSpPr>
        <xdr:cNvPr id="356" name="楕円 355">
          <a:extLst>
            <a:ext uri="{FF2B5EF4-FFF2-40B4-BE49-F238E27FC236}">
              <a16:creationId xmlns:a16="http://schemas.microsoft.com/office/drawing/2014/main" id="{8876CD58-9BEF-4FE9-AC0D-F25E67752CB8}"/>
            </a:ext>
          </a:extLst>
        </xdr:cNvPr>
        <xdr:cNvSpPr/>
      </xdr:nvSpPr>
      <xdr:spPr>
        <a:xfrm>
          <a:off x="3746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103</xdr:row>
      <xdr:rowOff>78105</xdr:rowOff>
    </xdr:to>
    <xdr:cxnSp macro="">
      <xdr:nvCxnSpPr>
        <xdr:cNvPr id="357" name="直線コネクタ 356">
          <a:extLst>
            <a:ext uri="{FF2B5EF4-FFF2-40B4-BE49-F238E27FC236}">
              <a16:creationId xmlns:a16="http://schemas.microsoft.com/office/drawing/2014/main" id="{77508B3F-5A3D-445C-94FF-90D0BF645DAF}"/>
            </a:ext>
          </a:extLst>
        </xdr:cNvPr>
        <xdr:cNvCxnSpPr/>
      </xdr:nvCxnSpPr>
      <xdr:spPr>
        <a:xfrm flipV="1">
          <a:off x="3797300" y="176860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58" name="楕円 357">
          <a:extLst>
            <a:ext uri="{FF2B5EF4-FFF2-40B4-BE49-F238E27FC236}">
              <a16:creationId xmlns:a16="http://schemas.microsoft.com/office/drawing/2014/main" id="{CF7B5286-B653-49C0-B9AC-E4A7BD5EAB2F}"/>
            </a:ext>
          </a:extLst>
        </xdr:cNvPr>
        <xdr:cNvSpPr/>
      </xdr:nvSpPr>
      <xdr:spPr>
        <a:xfrm>
          <a:off x="2857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78105</xdr:rowOff>
    </xdr:from>
    <xdr:to>
      <xdr:col>19</xdr:col>
      <xdr:colOff>177800</xdr:colOff>
      <xdr:row>103</xdr:row>
      <xdr:rowOff>106680</xdr:rowOff>
    </xdr:to>
    <xdr:cxnSp macro="">
      <xdr:nvCxnSpPr>
        <xdr:cNvPr id="359" name="直線コネクタ 358">
          <a:extLst>
            <a:ext uri="{FF2B5EF4-FFF2-40B4-BE49-F238E27FC236}">
              <a16:creationId xmlns:a16="http://schemas.microsoft.com/office/drawing/2014/main" id="{CE3C1D45-A570-49CB-A421-AAC45DF833A5}"/>
            </a:ext>
          </a:extLst>
        </xdr:cNvPr>
        <xdr:cNvCxnSpPr/>
      </xdr:nvCxnSpPr>
      <xdr:spPr>
        <a:xfrm flipV="1">
          <a:off x="2908300" y="177374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156210</xdr:rowOff>
    </xdr:from>
    <xdr:ext cx="405130" cy="258445"/>
    <xdr:sp macro="" textlink="">
      <xdr:nvSpPr>
        <xdr:cNvPr id="360" name="n_1aveValue【港湾・漁港】&#10;有形固定資産減価償却率">
          <a:extLst>
            <a:ext uri="{FF2B5EF4-FFF2-40B4-BE49-F238E27FC236}">
              <a16:creationId xmlns:a16="http://schemas.microsoft.com/office/drawing/2014/main" id="{316575F0-FF0F-4E01-9154-165FD3A7AD7E}"/>
            </a:ext>
          </a:extLst>
        </xdr:cNvPr>
        <xdr:cNvSpPr txBox="1"/>
      </xdr:nvSpPr>
      <xdr:spPr>
        <a:xfrm>
          <a:off x="3582035" y="17987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156210</xdr:rowOff>
    </xdr:from>
    <xdr:ext cx="404495" cy="258445"/>
    <xdr:sp macro="" textlink="">
      <xdr:nvSpPr>
        <xdr:cNvPr id="361" name="n_2aveValue【港湾・漁港】&#10;有形固定資産減価償却率">
          <a:extLst>
            <a:ext uri="{FF2B5EF4-FFF2-40B4-BE49-F238E27FC236}">
              <a16:creationId xmlns:a16="http://schemas.microsoft.com/office/drawing/2014/main" id="{FAEFE9C9-8D25-488F-A908-ACFA01610404}"/>
            </a:ext>
          </a:extLst>
        </xdr:cNvPr>
        <xdr:cNvSpPr txBox="1"/>
      </xdr:nvSpPr>
      <xdr:spPr>
        <a:xfrm>
          <a:off x="2705735" y="17987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145415</xdr:rowOff>
    </xdr:from>
    <xdr:ext cx="405130" cy="258445"/>
    <xdr:sp macro="" textlink="">
      <xdr:nvSpPr>
        <xdr:cNvPr id="362" name="n_1mainValue【港湾・漁港】&#10;有形固定資産減価償却率">
          <a:extLst>
            <a:ext uri="{FF2B5EF4-FFF2-40B4-BE49-F238E27FC236}">
              <a16:creationId xmlns:a16="http://schemas.microsoft.com/office/drawing/2014/main" id="{DAF258D2-324D-4A95-9204-09417EBAA8CE}"/>
            </a:ext>
          </a:extLst>
        </xdr:cNvPr>
        <xdr:cNvSpPr txBox="1"/>
      </xdr:nvSpPr>
      <xdr:spPr>
        <a:xfrm>
          <a:off x="3582035" y="17461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2540</xdr:rowOff>
    </xdr:from>
    <xdr:ext cx="404495" cy="259080"/>
    <xdr:sp macro="" textlink="">
      <xdr:nvSpPr>
        <xdr:cNvPr id="363" name="n_2mainValue【港湾・漁港】&#10;有形固定資産減価償却率">
          <a:extLst>
            <a:ext uri="{FF2B5EF4-FFF2-40B4-BE49-F238E27FC236}">
              <a16:creationId xmlns:a16="http://schemas.microsoft.com/office/drawing/2014/main" id="{C618D886-6523-4E69-890D-25D4F8FD4896}"/>
            </a:ext>
          </a:extLst>
        </xdr:cNvPr>
        <xdr:cNvSpPr txBox="1"/>
      </xdr:nvSpPr>
      <xdr:spPr>
        <a:xfrm>
          <a:off x="2705735" y="17490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8F94D59C-C247-4CA1-B576-CBF1F01971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46D4FE7-AF26-4DB2-AA61-1F22B659979E}"/>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B24C5675-6A6A-40FB-9F4F-02C7C6BD30ED}"/>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A2600AD9-DF51-4BDB-A81F-FCAAEBCD73CB}"/>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C3C32547-3F36-4636-84B8-7285B166FA17}"/>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C6BCE53D-596E-4A43-BE85-B2D8BEAFB244}"/>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D9E7349E-BE50-4A94-B2CB-99F01E4A2BAE}"/>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2C31B39E-F9FD-4CB5-9FD7-A19E71A623B2}"/>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72" name="テキスト ボックス 371">
          <a:extLst>
            <a:ext uri="{FF2B5EF4-FFF2-40B4-BE49-F238E27FC236}">
              <a16:creationId xmlns:a16="http://schemas.microsoft.com/office/drawing/2014/main" id="{2CCB9C5E-8737-4978-91F6-49D5E80A9151}"/>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30C98637-5E67-48A3-A9C3-EB57CA6A2DB5}"/>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id="{088491FA-FFA0-4CA1-B087-7938C766440C}"/>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8285" cy="259080"/>
    <xdr:sp macro="" textlink="">
      <xdr:nvSpPr>
        <xdr:cNvPr id="375" name="テキスト ボックス 374">
          <a:extLst>
            <a:ext uri="{FF2B5EF4-FFF2-40B4-BE49-F238E27FC236}">
              <a16:creationId xmlns:a16="http://schemas.microsoft.com/office/drawing/2014/main" id="{A4F54323-7F0C-412C-993E-805B9D2AEE5C}"/>
            </a:ext>
          </a:extLst>
        </xdr:cNvPr>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id="{3B506BF1-8386-415F-9E29-A087C083AEAE}"/>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94995" cy="258445"/>
    <xdr:sp macro="" textlink="">
      <xdr:nvSpPr>
        <xdr:cNvPr id="377" name="テキスト ボックス 376">
          <a:extLst>
            <a:ext uri="{FF2B5EF4-FFF2-40B4-BE49-F238E27FC236}">
              <a16:creationId xmlns:a16="http://schemas.microsoft.com/office/drawing/2014/main" id="{3B463096-04E2-4718-AB72-0E1A2113F66A}"/>
            </a:ext>
          </a:extLst>
        </xdr:cNvPr>
        <xdr:cNvSpPr txBox="1"/>
      </xdr:nvSpPr>
      <xdr:spPr>
        <a:xfrm>
          <a:off x="6008370" y="181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id="{5A79342B-4DE5-4DBA-8DBC-4BC13043E8BF}"/>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103</xdr:row>
      <xdr:rowOff>105410</xdr:rowOff>
    </xdr:from>
    <xdr:ext cx="594995" cy="259080"/>
    <xdr:sp macro="" textlink="">
      <xdr:nvSpPr>
        <xdr:cNvPr id="379" name="テキスト ボックス 378">
          <a:extLst>
            <a:ext uri="{FF2B5EF4-FFF2-40B4-BE49-F238E27FC236}">
              <a16:creationId xmlns:a16="http://schemas.microsoft.com/office/drawing/2014/main" id="{EA0DEF22-0E9D-4DCC-8C96-96EB06A2EB28}"/>
            </a:ext>
          </a:extLst>
        </xdr:cNvPr>
        <xdr:cNvSpPr txBox="1"/>
      </xdr:nvSpPr>
      <xdr:spPr>
        <a:xfrm>
          <a:off x="6008370" y="177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id="{5111D271-29BD-47EA-872B-08373074407A}"/>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101</xdr:row>
      <xdr:rowOff>67310</xdr:rowOff>
    </xdr:from>
    <xdr:ext cx="594995" cy="259080"/>
    <xdr:sp macro="" textlink="">
      <xdr:nvSpPr>
        <xdr:cNvPr id="381" name="テキスト ボックス 380">
          <a:extLst>
            <a:ext uri="{FF2B5EF4-FFF2-40B4-BE49-F238E27FC236}">
              <a16:creationId xmlns:a16="http://schemas.microsoft.com/office/drawing/2014/main" id="{662D0E7F-BEFD-4C78-AD9F-EBEE11A7706B}"/>
            </a:ext>
          </a:extLst>
        </xdr:cNvPr>
        <xdr:cNvSpPr txBox="1"/>
      </xdr:nvSpPr>
      <xdr:spPr>
        <a:xfrm>
          <a:off x="6008370" y="1738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id="{41F6886E-9C9B-47EB-B0A7-A0AD736F3F57}"/>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29210</xdr:rowOff>
    </xdr:from>
    <xdr:ext cx="685165" cy="258445"/>
    <xdr:sp macro="" textlink="">
      <xdr:nvSpPr>
        <xdr:cNvPr id="383" name="テキスト ボックス 382">
          <a:extLst>
            <a:ext uri="{FF2B5EF4-FFF2-40B4-BE49-F238E27FC236}">
              <a16:creationId xmlns:a16="http://schemas.microsoft.com/office/drawing/2014/main" id="{602AF9AA-1C7A-47C9-AED2-80048F463E4F}"/>
            </a:ext>
          </a:extLst>
        </xdr:cNvPr>
        <xdr:cNvSpPr txBox="1"/>
      </xdr:nvSpPr>
      <xdr:spPr>
        <a:xfrm>
          <a:off x="5918200" y="1700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52BB4949-B5F6-45CC-9FCE-332EE71E1686}"/>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5165" cy="259080"/>
    <xdr:sp macro="" textlink="">
      <xdr:nvSpPr>
        <xdr:cNvPr id="385" name="テキスト ボックス 384">
          <a:extLst>
            <a:ext uri="{FF2B5EF4-FFF2-40B4-BE49-F238E27FC236}">
              <a16:creationId xmlns:a16="http://schemas.microsoft.com/office/drawing/2014/main" id="{513518C0-A29B-42EA-B8F1-F06A8519AD8C}"/>
            </a:ext>
          </a:extLst>
        </xdr:cNvPr>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6F2FA693-32C7-4459-B0D0-C599AE9BB281}"/>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10795</xdr:rowOff>
    </xdr:from>
    <xdr:to>
      <xdr:col>54</xdr:col>
      <xdr:colOff>189865</xdr:colOff>
      <xdr:row>108</xdr:row>
      <xdr:rowOff>151765</xdr:rowOff>
    </xdr:to>
    <xdr:cxnSp macro="">
      <xdr:nvCxnSpPr>
        <xdr:cNvPr id="387" name="直線コネクタ 386">
          <a:extLst>
            <a:ext uri="{FF2B5EF4-FFF2-40B4-BE49-F238E27FC236}">
              <a16:creationId xmlns:a16="http://schemas.microsoft.com/office/drawing/2014/main" id="{BFB1BB60-B6C8-414A-8330-9679022D6380}"/>
            </a:ext>
          </a:extLst>
        </xdr:cNvPr>
        <xdr:cNvCxnSpPr/>
      </xdr:nvCxnSpPr>
      <xdr:spPr>
        <a:xfrm flipV="1">
          <a:off x="10476865" y="1732724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155575</xdr:rowOff>
    </xdr:from>
    <xdr:ext cx="378460" cy="258445"/>
    <xdr:sp macro="" textlink="">
      <xdr:nvSpPr>
        <xdr:cNvPr id="388" name="【港湾・漁港】&#10;一人当たり有形固定資産（償却資産）額最小値テキスト">
          <a:extLst>
            <a:ext uri="{FF2B5EF4-FFF2-40B4-BE49-F238E27FC236}">
              <a16:creationId xmlns:a16="http://schemas.microsoft.com/office/drawing/2014/main" id="{8A117BDD-3538-4474-9530-E763A22E99F1}"/>
            </a:ext>
          </a:extLst>
        </xdr:cNvPr>
        <xdr:cNvSpPr txBox="1"/>
      </xdr:nvSpPr>
      <xdr:spPr>
        <a:xfrm>
          <a:off x="10515600" y="18672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151765</xdr:rowOff>
    </xdr:from>
    <xdr:to>
      <xdr:col>55</xdr:col>
      <xdr:colOff>88900</xdr:colOff>
      <xdr:row>108</xdr:row>
      <xdr:rowOff>151765</xdr:rowOff>
    </xdr:to>
    <xdr:cxnSp macro="">
      <xdr:nvCxnSpPr>
        <xdr:cNvPr id="389" name="直線コネクタ 388">
          <a:extLst>
            <a:ext uri="{FF2B5EF4-FFF2-40B4-BE49-F238E27FC236}">
              <a16:creationId xmlns:a16="http://schemas.microsoft.com/office/drawing/2014/main" id="{6BD5D533-BB14-45EC-B1FB-3C8B17454DB4}"/>
            </a:ext>
          </a:extLst>
        </xdr:cNvPr>
        <xdr:cNvCxnSpPr/>
      </xdr:nvCxnSpPr>
      <xdr:spPr>
        <a:xfrm>
          <a:off x="10388600" y="1866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128905</xdr:rowOff>
    </xdr:from>
    <xdr:ext cx="690245" cy="259080"/>
    <xdr:sp macro="" textlink="">
      <xdr:nvSpPr>
        <xdr:cNvPr id="390" name="【港湾・漁港】&#10;一人当たり有形固定資産（償却資産）額最大値テキスト">
          <a:extLst>
            <a:ext uri="{FF2B5EF4-FFF2-40B4-BE49-F238E27FC236}">
              <a16:creationId xmlns:a16="http://schemas.microsoft.com/office/drawing/2014/main" id="{C19A6590-4F57-4938-B77B-F275E9BB195F}"/>
            </a:ext>
          </a:extLst>
        </xdr:cNvPr>
        <xdr:cNvSpPr txBox="1"/>
      </xdr:nvSpPr>
      <xdr:spPr>
        <a:xfrm>
          <a:off x="10515600" y="171024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1,056,487</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10795</xdr:rowOff>
    </xdr:from>
    <xdr:to>
      <xdr:col>55</xdr:col>
      <xdr:colOff>88900</xdr:colOff>
      <xdr:row>101</xdr:row>
      <xdr:rowOff>10795</xdr:rowOff>
    </xdr:to>
    <xdr:cxnSp macro="">
      <xdr:nvCxnSpPr>
        <xdr:cNvPr id="391" name="直線コネクタ 390">
          <a:extLst>
            <a:ext uri="{FF2B5EF4-FFF2-40B4-BE49-F238E27FC236}">
              <a16:creationId xmlns:a16="http://schemas.microsoft.com/office/drawing/2014/main" id="{33B79D8B-FE48-4121-A997-B929264E3195}"/>
            </a:ext>
          </a:extLst>
        </xdr:cNvPr>
        <xdr:cNvCxnSpPr/>
      </xdr:nvCxnSpPr>
      <xdr:spPr>
        <a:xfrm>
          <a:off x="10388600" y="1732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144145</xdr:rowOff>
    </xdr:from>
    <xdr:ext cx="598805" cy="258445"/>
    <xdr:sp macro="" textlink="">
      <xdr:nvSpPr>
        <xdr:cNvPr id="392" name="【港湾・漁港】&#10;一人当たり有形固定資産（償却資産）額平均値テキスト">
          <a:extLst>
            <a:ext uri="{FF2B5EF4-FFF2-40B4-BE49-F238E27FC236}">
              <a16:creationId xmlns:a16="http://schemas.microsoft.com/office/drawing/2014/main" id="{361B7AC0-5E01-4444-9824-11DB41D65EA7}"/>
            </a:ext>
          </a:extLst>
        </xdr:cNvPr>
        <xdr:cNvSpPr txBox="1"/>
      </xdr:nvSpPr>
      <xdr:spPr>
        <a:xfrm>
          <a:off x="10515600" y="183178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119,701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121285</xdr:rowOff>
    </xdr:from>
    <xdr:to>
      <xdr:col>55</xdr:col>
      <xdr:colOff>50800</xdr:colOff>
      <xdr:row>108</xdr:row>
      <xdr:rowOff>52070</xdr:rowOff>
    </xdr:to>
    <xdr:sp macro="" textlink="">
      <xdr:nvSpPr>
        <xdr:cNvPr id="393" name="フローチャート: 判断 392">
          <a:extLst>
            <a:ext uri="{FF2B5EF4-FFF2-40B4-BE49-F238E27FC236}">
              <a16:creationId xmlns:a16="http://schemas.microsoft.com/office/drawing/2014/main" id="{F7661AC1-498F-489E-8BAC-046E57E32095}"/>
            </a:ext>
          </a:extLst>
        </xdr:cNvPr>
        <xdr:cNvSpPr/>
      </xdr:nvSpPr>
      <xdr:spPr>
        <a:xfrm>
          <a:off x="10426700" y="18466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118110</xdr:rowOff>
    </xdr:from>
    <xdr:to>
      <xdr:col>50</xdr:col>
      <xdr:colOff>165100</xdr:colOff>
      <xdr:row>108</xdr:row>
      <xdr:rowOff>48260</xdr:rowOff>
    </xdr:to>
    <xdr:sp macro="" textlink="">
      <xdr:nvSpPr>
        <xdr:cNvPr id="394" name="フローチャート: 判断 393">
          <a:extLst>
            <a:ext uri="{FF2B5EF4-FFF2-40B4-BE49-F238E27FC236}">
              <a16:creationId xmlns:a16="http://schemas.microsoft.com/office/drawing/2014/main" id="{379FCA63-27A1-4E74-9953-A29442E4431A}"/>
            </a:ext>
          </a:extLst>
        </xdr:cNvPr>
        <xdr:cNvSpPr/>
      </xdr:nvSpPr>
      <xdr:spPr>
        <a:xfrm>
          <a:off x="9588500" y="1846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171450</xdr:rowOff>
    </xdr:from>
    <xdr:to>
      <xdr:col>46</xdr:col>
      <xdr:colOff>38100</xdr:colOff>
      <xdr:row>108</xdr:row>
      <xdr:rowOff>101600</xdr:rowOff>
    </xdr:to>
    <xdr:sp macro="" textlink="">
      <xdr:nvSpPr>
        <xdr:cNvPr id="395" name="フローチャート: 判断 394">
          <a:extLst>
            <a:ext uri="{FF2B5EF4-FFF2-40B4-BE49-F238E27FC236}">
              <a16:creationId xmlns:a16="http://schemas.microsoft.com/office/drawing/2014/main" id="{3949F89A-BA77-45BB-ABBE-738DCC000D28}"/>
            </a:ext>
          </a:extLst>
        </xdr:cNvPr>
        <xdr:cNvSpPr/>
      </xdr:nvSpPr>
      <xdr:spPr>
        <a:xfrm>
          <a:off x="8699500" y="185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C03E0036-8F17-4BFE-8749-6D01A31512A3}"/>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7" name="テキスト ボックス 396">
          <a:extLst>
            <a:ext uri="{FF2B5EF4-FFF2-40B4-BE49-F238E27FC236}">
              <a16:creationId xmlns:a16="http://schemas.microsoft.com/office/drawing/2014/main" id="{3EDE4977-B35C-4629-9397-9799C484ACE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98" name="テキスト ボックス 397">
          <a:extLst>
            <a:ext uri="{FF2B5EF4-FFF2-40B4-BE49-F238E27FC236}">
              <a16:creationId xmlns:a16="http://schemas.microsoft.com/office/drawing/2014/main" id="{22785382-A62D-4302-90EB-CAC0A0AF1337}"/>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9" name="テキスト ボックス 398">
          <a:extLst>
            <a:ext uri="{FF2B5EF4-FFF2-40B4-BE49-F238E27FC236}">
              <a16:creationId xmlns:a16="http://schemas.microsoft.com/office/drawing/2014/main" id="{5DC1322A-4C0D-459E-B2A2-80A99D15978F}"/>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00" name="テキスト ボックス 399">
          <a:extLst>
            <a:ext uri="{FF2B5EF4-FFF2-40B4-BE49-F238E27FC236}">
              <a16:creationId xmlns:a16="http://schemas.microsoft.com/office/drawing/2014/main" id="{DDFDA8ED-2E29-4D46-AC49-227D28404B1D}"/>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53340</xdr:rowOff>
    </xdr:from>
    <xdr:to>
      <xdr:col>55</xdr:col>
      <xdr:colOff>50800</xdr:colOff>
      <xdr:row>108</xdr:row>
      <xdr:rowOff>154940</xdr:rowOff>
    </xdr:to>
    <xdr:sp macro="" textlink="">
      <xdr:nvSpPr>
        <xdr:cNvPr id="401" name="楕円 400">
          <a:extLst>
            <a:ext uri="{FF2B5EF4-FFF2-40B4-BE49-F238E27FC236}">
              <a16:creationId xmlns:a16="http://schemas.microsoft.com/office/drawing/2014/main" id="{E5A3FF33-79A8-422A-83F1-820807596284}"/>
            </a:ext>
          </a:extLst>
        </xdr:cNvPr>
        <xdr:cNvSpPr/>
      </xdr:nvSpPr>
      <xdr:spPr>
        <a:xfrm>
          <a:off x="10426700" y="185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139700</xdr:rowOff>
    </xdr:from>
    <xdr:ext cx="534670" cy="259080"/>
    <xdr:sp macro="" textlink="">
      <xdr:nvSpPr>
        <xdr:cNvPr id="402" name="【港湾・漁港】&#10;一人当たり有形固定資産（償却資産）額該当値テキスト">
          <a:extLst>
            <a:ext uri="{FF2B5EF4-FFF2-40B4-BE49-F238E27FC236}">
              <a16:creationId xmlns:a16="http://schemas.microsoft.com/office/drawing/2014/main" id="{12EB3443-F8EE-46F2-ACB5-122A05EB4516}"/>
            </a:ext>
          </a:extLst>
        </xdr:cNvPr>
        <xdr:cNvSpPr txBox="1"/>
      </xdr:nvSpPr>
      <xdr:spPr>
        <a:xfrm>
          <a:off x="10515600" y="18484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53975</xdr:rowOff>
    </xdr:from>
    <xdr:to>
      <xdr:col>50</xdr:col>
      <xdr:colOff>165100</xdr:colOff>
      <xdr:row>108</xdr:row>
      <xdr:rowOff>155575</xdr:rowOff>
    </xdr:to>
    <xdr:sp macro="" textlink="">
      <xdr:nvSpPr>
        <xdr:cNvPr id="403" name="楕円 402">
          <a:extLst>
            <a:ext uri="{FF2B5EF4-FFF2-40B4-BE49-F238E27FC236}">
              <a16:creationId xmlns:a16="http://schemas.microsoft.com/office/drawing/2014/main" id="{58874517-5744-43EC-BAE0-97EB3A084DF1}"/>
            </a:ext>
          </a:extLst>
        </xdr:cNvPr>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104140</xdr:rowOff>
    </xdr:from>
    <xdr:to>
      <xdr:col>55</xdr:col>
      <xdr:colOff>0</xdr:colOff>
      <xdr:row>108</xdr:row>
      <xdr:rowOff>104775</xdr:rowOff>
    </xdr:to>
    <xdr:cxnSp macro="">
      <xdr:nvCxnSpPr>
        <xdr:cNvPr id="404" name="直線コネクタ 403">
          <a:extLst>
            <a:ext uri="{FF2B5EF4-FFF2-40B4-BE49-F238E27FC236}">
              <a16:creationId xmlns:a16="http://schemas.microsoft.com/office/drawing/2014/main" id="{7BAECE03-4F57-49F3-A817-0B5A9894B1EF}"/>
            </a:ext>
          </a:extLst>
        </xdr:cNvPr>
        <xdr:cNvCxnSpPr/>
      </xdr:nvCxnSpPr>
      <xdr:spPr>
        <a:xfrm flipV="1">
          <a:off x="9639300" y="186207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54610</xdr:rowOff>
    </xdr:from>
    <xdr:to>
      <xdr:col>46</xdr:col>
      <xdr:colOff>38100</xdr:colOff>
      <xdr:row>108</xdr:row>
      <xdr:rowOff>156210</xdr:rowOff>
    </xdr:to>
    <xdr:sp macro="" textlink="">
      <xdr:nvSpPr>
        <xdr:cNvPr id="405" name="楕円 404">
          <a:extLst>
            <a:ext uri="{FF2B5EF4-FFF2-40B4-BE49-F238E27FC236}">
              <a16:creationId xmlns:a16="http://schemas.microsoft.com/office/drawing/2014/main" id="{892ADFD9-5311-4144-8CCA-3ED457603CEB}"/>
            </a:ext>
          </a:extLst>
        </xdr:cNvPr>
        <xdr:cNvSpPr/>
      </xdr:nvSpPr>
      <xdr:spPr>
        <a:xfrm>
          <a:off x="8699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104775</xdr:rowOff>
    </xdr:from>
    <xdr:to>
      <xdr:col>50</xdr:col>
      <xdr:colOff>114300</xdr:colOff>
      <xdr:row>108</xdr:row>
      <xdr:rowOff>105410</xdr:rowOff>
    </xdr:to>
    <xdr:cxnSp macro="">
      <xdr:nvCxnSpPr>
        <xdr:cNvPr id="406" name="直線コネクタ 405">
          <a:extLst>
            <a:ext uri="{FF2B5EF4-FFF2-40B4-BE49-F238E27FC236}">
              <a16:creationId xmlns:a16="http://schemas.microsoft.com/office/drawing/2014/main" id="{03320EFD-90AE-4085-A5DC-E2CB68B456FF}"/>
            </a:ext>
          </a:extLst>
        </xdr:cNvPr>
        <xdr:cNvCxnSpPr/>
      </xdr:nvCxnSpPr>
      <xdr:spPr>
        <a:xfrm flipV="1">
          <a:off x="8750300" y="186213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106</xdr:row>
      <xdr:rowOff>64770</xdr:rowOff>
    </xdr:from>
    <xdr:ext cx="598170" cy="258445"/>
    <xdr:sp macro="" textlink="">
      <xdr:nvSpPr>
        <xdr:cNvPr id="407" name="n_1aveValue【港湾・漁港】&#10;一人当たり有形固定資産（償却資産）額">
          <a:extLst>
            <a:ext uri="{FF2B5EF4-FFF2-40B4-BE49-F238E27FC236}">
              <a16:creationId xmlns:a16="http://schemas.microsoft.com/office/drawing/2014/main" id="{399A9CF0-D82B-4732-B041-5CEE0586BC32}"/>
            </a:ext>
          </a:extLst>
        </xdr:cNvPr>
        <xdr:cNvSpPr txBox="1"/>
      </xdr:nvSpPr>
      <xdr:spPr>
        <a:xfrm>
          <a:off x="9326880" y="18238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106</xdr:row>
      <xdr:rowOff>118110</xdr:rowOff>
    </xdr:from>
    <xdr:ext cx="534035" cy="259080"/>
    <xdr:sp macro="" textlink="">
      <xdr:nvSpPr>
        <xdr:cNvPr id="408" name="n_2aveValue【港湾・漁港】&#10;一人当たり有形固定資産（償却資産）額">
          <a:extLst>
            <a:ext uri="{FF2B5EF4-FFF2-40B4-BE49-F238E27FC236}">
              <a16:creationId xmlns:a16="http://schemas.microsoft.com/office/drawing/2014/main" id="{96817911-86DF-4159-A7AF-DBD74E270131}"/>
            </a:ext>
          </a:extLst>
        </xdr:cNvPr>
        <xdr:cNvSpPr txBox="1"/>
      </xdr:nvSpPr>
      <xdr:spPr>
        <a:xfrm>
          <a:off x="8482965" y="1829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80,213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108</xdr:row>
      <xdr:rowOff>146685</xdr:rowOff>
    </xdr:from>
    <xdr:ext cx="534670" cy="258445"/>
    <xdr:sp macro="" textlink="">
      <xdr:nvSpPr>
        <xdr:cNvPr id="409" name="n_1mainValue【港湾・漁港】&#10;一人当たり有形固定資産（償却資産）額">
          <a:extLst>
            <a:ext uri="{FF2B5EF4-FFF2-40B4-BE49-F238E27FC236}">
              <a16:creationId xmlns:a16="http://schemas.microsoft.com/office/drawing/2014/main" id="{F7D7E35C-C6FA-45E8-9C38-5290F46E9F40}"/>
            </a:ext>
          </a:extLst>
        </xdr:cNvPr>
        <xdr:cNvSpPr txBox="1"/>
      </xdr:nvSpPr>
      <xdr:spPr>
        <a:xfrm>
          <a:off x="9359265" y="18663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108</xdr:row>
      <xdr:rowOff>147320</xdr:rowOff>
    </xdr:from>
    <xdr:ext cx="534035" cy="259080"/>
    <xdr:sp macro="" textlink="">
      <xdr:nvSpPr>
        <xdr:cNvPr id="410" name="n_2mainValue【港湾・漁港】&#10;一人当たり有形固定資産（償却資産）額">
          <a:extLst>
            <a:ext uri="{FF2B5EF4-FFF2-40B4-BE49-F238E27FC236}">
              <a16:creationId xmlns:a16="http://schemas.microsoft.com/office/drawing/2014/main" id="{B746FE8F-1629-4A36-981C-D6E02BCA350A}"/>
            </a:ext>
          </a:extLst>
        </xdr:cNvPr>
        <xdr:cNvSpPr txBox="1"/>
      </xdr:nvSpPr>
      <xdr:spPr>
        <a:xfrm>
          <a:off x="8482965" y="18663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9EF56B8D-6401-43BF-B246-D658C0D05B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92533D68-1618-49A1-8621-9149596686BD}"/>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F04A7F17-ADB3-44B9-93F9-8926892A1C42}"/>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2479E564-5E5F-437C-93E4-B887AFA9F07A}"/>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FB051B36-7AE7-4B81-8817-E4D1746FC6E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CAE322A4-D2B3-482B-AA2C-6DE9BB01FCB9}"/>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CC7ECD30-269B-4F65-93B9-38B7F82B5C1D}"/>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79C967E7-8DE4-4CC3-B061-77D27F28363D}"/>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19" name="テキスト ボックス 418">
          <a:extLst>
            <a:ext uri="{FF2B5EF4-FFF2-40B4-BE49-F238E27FC236}">
              <a16:creationId xmlns:a16="http://schemas.microsoft.com/office/drawing/2014/main" id="{15C31BC3-A8EE-468D-83E3-2CF418EBD1E8}"/>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10749B98-4E57-43D1-B7A4-0BA0AC161EB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21" name="直線コネクタ 420">
          <a:extLst>
            <a:ext uri="{FF2B5EF4-FFF2-40B4-BE49-F238E27FC236}">
              <a16:creationId xmlns:a16="http://schemas.microsoft.com/office/drawing/2014/main" id="{1DE66362-2028-44BC-A544-5A57CEBF7CBF}"/>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422" name="テキスト ボックス 421">
          <a:extLst>
            <a:ext uri="{FF2B5EF4-FFF2-40B4-BE49-F238E27FC236}">
              <a16:creationId xmlns:a16="http://schemas.microsoft.com/office/drawing/2014/main" id="{3D41A2FA-D358-4308-84B6-E57649BDBD1E}"/>
            </a:ext>
          </a:extLst>
        </xdr:cNvPr>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23" name="直線コネクタ 422">
          <a:extLst>
            <a:ext uri="{FF2B5EF4-FFF2-40B4-BE49-F238E27FC236}">
              <a16:creationId xmlns:a16="http://schemas.microsoft.com/office/drawing/2014/main" id="{76CC0C0A-75E5-4822-ACCB-267ACF8F116B}"/>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24" name="テキスト ボックス 423">
          <a:extLst>
            <a:ext uri="{FF2B5EF4-FFF2-40B4-BE49-F238E27FC236}">
              <a16:creationId xmlns:a16="http://schemas.microsoft.com/office/drawing/2014/main" id="{3BC07740-F0F9-4986-BF30-AD00A247876A}"/>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25" name="直線コネクタ 424">
          <a:extLst>
            <a:ext uri="{FF2B5EF4-FFF2-40B4-BE49-F238E27FC236}">
              <a16:creationId xmlns:a16="http://schemas.microsoft.com/office/drawing/2014/main" id="{E6B80170-251A-492F-9192-58ACBD4B7616}"/>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26" name="テキスト ボックス 425">
          <a:extLst>
            <a:ext uri="{FF2B5EF4-FFF2-40B4-BE49-F238E27FC236}">
              <a16:creationId xmlns:a16="http://schemas.microsoft.com/office/drawing/2014/main" id="{5C7510CC-A68C-4AC5-BCB4-964C35ABA8C4}"/>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27" name="直線コネクタ 426">
          <a:extLst>
            <a:ext uri="{FF2B5EF4-FFF2-40B4-BE49-F238E27FC236}">
              <a16:creationId xmlns:a16="http://schemas.microsoft.com/office/drawing/2014/main" id="{E98B6C68-F592-4E99-8C89-DC059703E37A}"/>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28" name="テキスト ボックス 427">
          <a:extLst>
            <a:ext uri="{FF2B5EF4-FFF2-40B4-BE49-F238E27FC236}">
              <a16:creationId xmlns:a16="http://schemas.microsoft.com/office/drawing/2014/main" id="{CF6B4EDF-6E1B-432C-B554-368F865CD8DE}"/>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29" name="直線コネクタ 428">
          <a:extLst>
            <a:ext uri="{FF2B5EF4-FFF2-40B4-BE49-F238E27FC236}">
              <a16:creationId xmlns:a16="http://schemas.microsoft.com/office/drawing/2014/main" id="{7D718A8A-451D-44F5-9779-FCC7A7BCB616}"/>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30" name="テキスト ボックス 429">
          <a:extLst>
            <a:ext uri="{FF2B5EF4-FFF2-40B4-BE49-F238E27FC236}">
              <a16:creationId xmlns:a16="http://schemas.microsoft.com/office/drawing/2014/main" id="{21DF60BD-D3C2-4297-BFF8-DB5AF1F4C8D2}"/>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31" name="直線コネクタ 430">
          <a:extLst>
            <a:ext uri="{FF2B5EF4-FFF2-40B4-BE49-F238E27FC236}">
              <a16:creationId xmlns:a16="http://schemas.microsoft.com/office/drawing/2014/main" id="{B9A7EA9C-8A28-4626-BC1F-9B4CDF96FF3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432" name="テキスト ボックス 431">
          <a:extLst>
            <a:ext uri="{FF2B5EF4-FFF2-40B4-BE49-F238E27FC236}">
              <a16:creationId xmlns:a16="http://schemas.microsoft.com/office/drawing/2014/main" id="{348418E4-8FA2-49D2-986A-6227F3FE2316}"/>
            </a:ext>
          </a:extLst>
        </xdr:cNvPr>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2C4D0607-2074-4AF3-8508-29A5CA9041B6}"/>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434" name="テキスト ボックス 433">
          <a:extLst>
            <a:ext uri="{FF2B5EF4-FFF2-40B4-BE49-F238E27FC236}">
              <a16:creationId xmlns:a16="http://schemas.microsoft.com/office/drawing/2014/main" id="{7F2BAF3E-8847-486C-A4BA-ED2E3AD62597}"/>
            </a:ext>
          </a:extLst>
        </xdr:cNvPr>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a:extLst>
            <a:ext uri="{FF2B5EF4-FFF2-40B4-BE49-F238E27FC236}">
              <a16:creationId xmlns:a16="http://schemas.microsoft.com/office/drawing/2014/main" id="{032E3C52-83C2-436E-BB0B-F10C6E4FE766}"/>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69850</xdr:rowOff>
    </xdr:from>
    <xdr:to>
      <xdr:col>85</xdr:col>
      <xdr:colOff>126365</xdr:colOff>
      <xdr:row>41</xdr:row>
      <xdr:rowOff>164465</xdr:rowOff>
    </xdr:to>
    <xdr:cxnSp macro="">
      <xdr:nvCxnSpPr>
        <xdr:cNvPr id="436" name="直線コネクタ 435">
          <a:extLst>
            <a:ext uri="{FF2B5EF4-FFF2-40B4-BE49-F238E27FC236}">
              <a16:creationId xmlns:a16="http://schemas.microsoft.com/office/drawing/2014/main" id="{A6914B34-569F-4027-875B-576A8BB427B9}"/>
            </a:ext>
          </a:extLst>
        </xdr:cNvPr>
        <xdr:cNvCxnSpPr/>
      </xdr:nvCxnSpPr>
      <xdr:spPr>
        <a:xfrm flipV="1">
          <a:off x="16318865" y="572770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168275</xdr:rowOff>
    </xdr:from>
    <xdr:ext cx="340360" cy="258445"/>
    <xdr:sp macro="" textlink="">
      <xdr:nvSpPr>
        <xdr:cNvPr id="437" name="【認定こども園・幼稚園・保育所】&#10;有形固定資産減価償却率最小値テキスト">
          <a:extLst>
            <a:ext uri="{FF2B5EF4-FFF2-40B4-BE49-F238E27FC236}">
              <a16:creationId xmlns:a16="http://schemas.microsoft.com/office/drawing/2014/main" id="{EBC39846-C696-4C7B-8B9C-4B5C42942240}"/>
            </a:ext>
          </a:extLst>
        </xdr:cNvPr>
        <xdr:cNvSpPr txBox="1"/>
      </xdr:nvSpPr>
      <xdr:spPr>
        <a:xfrm>
          <a:off x="16357600" y="71977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164465</xdr:rowOff>
    </xdr:from>
    <xdr:to>
      <xdr:col>86</xdr:col>
      <xdr:colOff>25400</xdr:colOff>
      <xdr:row>41</xdr:row>
      <xdr:rowOff>164465</xdr:rowOff>
    </xdr:to>
    <xdr:cxnSp macro="">
      <xdr:nvCxnSpPr>
        <xdr:cNvPr id="438" name="直線コネクタ 437">
          <a:extLst>
            <a:ext uri="{FF2B5EF4-FFF2-40B4-BE49-F238E27FC236}">
              <a16:creationId xmlns:a16="http://schemas.microsoft.com/office/drawing/2014/main" id="{C14C562F-4EEB-496F-A9AA-5C22BCAD8579}"/>
            </a:ext>
          </a:extLst>
        </xdr:cNvPr>
        <xdr:cNvCxnSpPr/>
      </xdr:nvCxnSpPr>
      <xdr:spPr>
        <a:xfrm>
          <a:off x="16230600" y="719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16510</xdr:rowOff>
    </xdr:from>
    <xdr:ext cx="405130" cy="259080"/>
    <xdr:sp macro="" textlink="">
      <xdr:nvSpPr>
        <xdr:cNvPr id="439" name="【認定こども園・幼稚園・保育所】&#10;有形固定資産減価償却率最大値テキスト">
          <a:extLst>
            <a:ext uri="{FF2B5EF4-FFF2-40B4-BE49-F238E27FC236}">
              <a16:creationId xmlns:a16="http://schemas.microsoft.com/office/drawing/2014/main" id="{1A4B2088-620F-4197-9A80-F4667D5F9CCB}"/>
            </a:ext>
          </a:extLst>
        </xdr:cNvPr>
        <xdr:cNvSpPr txBox="1"/>
      </xdr:nvSpPr>
      <xdr:spPr>
        <a:xfrm>
          <a:off x="16357600" y="550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69850</xdr:rowOff>
    </xdr:from>
    <xdr:to>
      <xdr:col>86</xdr:col>
      <xdr:colOff>25400</xdr:colOff>
      <xdr:row>33</xdr:row>
      <xdr:rowOff>69850</xdr:rowOff>
    </xdr:to>
    <xdr:cxnSp macro="">
      <xdr:nvCxnSpPr>
        <xdr:cNvPr id="440" name="直線コネクタ 439">
          <a:extLst>
            <a:ext uri="{FF2B5EF4-FFF2-40B4-BE49-F238E27FC236}">
              <a16:creationId xmlns:a16="http://schemas.microsoft.com/office/drawing/2014/main" id="{19402FA8-D880-43FF-8F47-2631E03E71CC}"/>
            </a:ext>
          </a:extLst>
        </xdr:cNvPr>
        <xdr:cNvCxnSpPr/>
      </xdr:nvCxnSpPr>
      <xdr:spPr>
        <a:xfrm>
          <a:off x="16230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80645</xdr:rowOff>
    </xdr:from>
    <xdr:ext cx="405130" cy="259080"/>
    <xdr:sp macro="" textlink="">
      <xdr:nvSpPr>
        <xdr:cNvPr id="441" name="【認定こども園・幼稚園・保育所】&#10;有形固定資産減価償却率平均値テキスト">
          <a:extLst>
            <a:ext uri="{FF2B5EF4-FFF2-40B4-BE49-F238E27FC236}">
              <a16:creationId xmlns:a16="http://schemas.microsoft.com/office/drawing/2014/main" id="{94BAC7A1-EA37-44A4-BBA4-6D008ED948B2}"/>
            </a:ext>
          </a:extLst>
        </xdr:cNvPr>
        <xdr:cNvSpPr txBox="1"/>
      </xdr:nvSpPr>
      <xdr:spPr>
        <a:xfrm>
          <a:off x="16357600" y="6252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102235</xdr:rowOff>
    </xdr:from>
    <xdr:to>
      <xdr:col>85</xdr:col>
      <xdr:colOff>177800</xdr:colOff>
      <xdr:row>37</xdr:row>
      <xdr:rowOff>32385</xdr:rowOff>
    </xdr:to>
    <xdr:sp macro="" textlink="">
      <xdr:nvSpPr>
        <xdr:cNvPr id="442" name="フローチャート: 判断 441">
          <a:extLst>
            <a:ext uri="{FF2B5EF4-FFF2-40B4-BE49-F238E27FC236}">
              <a16:creationId xmlns:a16="http://schemas.microsoft.com/office/drawing/2014/main" id="{1C53419F-5CFE-4776-A449-27C5306199C5}"/>
            </a:ext>
          </a:extLst>
        </xdr:cNvPr>
        <xdr:cNvSpPr/>
      </xdr:nvSpPr>
      <xdr:spPr>
        <a:xfrm>
          <a:off x="16268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90805</xdr:rowOff>
    </xdr:from>
    <xdr:to>
      <xdr:col>81</xdr:col>
      <xdr:colOff>101600</xdr:colOff>
      <xdr:row>37</xdr:row>
      <xdr:rowOff>20955</xdr:rowOff>
    </xdr:to>
    <xdr:sp macro="" textlink="">
      <xdr:nvSpPr>
        <xdr:cNvPr id="443" name="フローチャート: 判断 442">
          <a:extLst>
            <a:ext uri="{FF2B5EF4-FFF2-40B4-BE49-F238E27FC236}">
              <a16:creationId xmlns:a16="http://schemas.microsoft.com/office/drawing/2014/main" id="{E31746A3-378A-4EFB-B319-6D39B1A82D3D}"/>
            </a:ext>
          </a:extLst>
        </xdr:cNvPr>
        <xdr:cNvSpPr/>
      </xdr:nvSpPr>
      <xdr:spPr>
        <a:xfrm>
          <a:off x="1543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110490</xdr:rowOff>
    </xdr:from>
    <xdr:to>
      <xdr:col>76</xdr:col>
      <xdr:colOff>165100</xdr:colOff>
      <xdr:row>37</xdr:row>
      <xdr:rowOff>40640</xdr:rowOff>
    </xdr:to>
    <xdr:sp macro="" textlink="">
      <xdr:nvSpPr>
        <xdr:cNvPr id="444" name="フローチャート: 判断 443">
          <a:extLst>
            <a:ext uri="{FF2B5EF4-FFF2-40B4-BE49-F238E27FC236}">
              <a16:creationId xmlns:a16="http://schemas.microsoft.com/office/drawing/2014/main" id="{54488D25-92CE-408B-9134-D2CB7F9DB290}"/>
            </a:ext>
          </a:extLst>
        </xdr:cNvPr>
        <xdr:cNvSpPr/>
      </xdr:nvSpPr>
      <xdr:spPr>
        <a:xfrm>
          <a:off x="14541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45" name="テキスト ボックス 444">
          <a:extLst>
            <a:ext uri="{FF2B5EF4-FFF2-40B4-BE49-F238E27FC236}">
              <a16:creationId xmlns:a16="http://schemas.microsoft.com/office/drawing/2014/main" id="{D4EEB60F-6E9C-49BE-9196-B1F79B4C8C0C}"/>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46" name="テキスト ボックス 445">
          <a:extLst>
            <a:ext uri="{FF2B5EF4-FFF2-40B4-BE49-F238E27FC236}">
              <a16:creationId xmlns:a16="http://schemas.microsoft.com/office/drawing/2014/main" id="{62FBADEC-DF8F-4FEF-92A5-68B6C8634629}"/>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47" name="テキスト ボックス 446">
          <a:extLst>
            <a:ext uri="{FF2B5EF4-FFF2-40B4-BE49-F238E27FC236}">
              <a16:creationId xmlns:a16="http://schemas.microsoft.com/office/drawing/2014/main" id="{2F888D72-AA63-4E1B-9115-99AEF4C36C9A}"/>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48" name="テキスト ボックス 447">
          <a:extLst>
            <a:ext uri="{FF2B5EF4-FFF2-40B4-BE49-F238E27FC236}">
              <a16:creationId xmlns:a16="http://schemas.microsoft.com/office/drawing/2014/main" id="{2F726A0D-A883-471D-9F33-79CC3579207A}"/>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49" name="テキスト ボックス 448">
          <a:extLst>
            <a:ext uri="{FF2B5EF4-FFF2-40B4-BE49-F238E27FC236}">
              <a16:creationId xmlns:a16="http://schemas.microsoft.com/office/drawing/2014/main" id="{FC0F3AC2-D073-4545-9AB2-58FD29CAAF2E}"/>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43180</xdr:rowOff>
    </xdr:from>
    <xdr:to>
      <xdr:col>85</xdr:col>
      <xdr:colOff>177800</xdr:colOff>
      <xdr:row>34</xdr:row>
      <xdr:rowOff>144780</xdr:rowOff>
    </xdr:to>
    <xdr:sp macro="" textlink="">
      <xdr:nvSpPr>
        <xdr:cNvPr id="450" name="楕円 449">
          <a:extLst>
            <a:ext uri="{FF2B5EF4-FFF2-40B4-BE49-F238E27FC236}">
              <a16:creationId xmlns:a16="http://schemas.microsoft.com/office/drawing/2014/main" id="{A7BA0C8D-0A46-4C66-A638-3444309D5213}"/>
            </a:ext>
          </a:extLst>
        </xdr:cNvPr>
        <xdr:cNvSpPr/>
      </xdr:nvSpPr>
      <xdr:spPr>
        <a:xfrm>
          <a:off x="16268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66040</xdr:rowOff>
    </xdr:from>
    <xdr:ext cx="405130" cy="258445"/>
    <xdr:sp macro="" textlink="">
      <xdr:nvSpPr>
        <xdr:cNvPr id="451" name="【認定こども園・幼稚園・保育所】&#10;有形固定資産減価償却率該当値テキスト">
          <a:extLst>
            <a:ext uri="{FF2B5EF4-FFF2-40B4-BE49-F238E27FC236}">
              <a16:creationId xmlns:a16="http://schemas.microsoft.com/office/drawing/2014/main" id="{9C5526EA-C091-4076-8AB4-AE4B49B9C74E}"/>
            </a:ext>
          </a:extLst>
        </xdr:cNvPr>
        <xdr:cNvSpPr txBox="1"/>
      </xdr:nvSpPr>
      <xdr:spPr>
        <a:xfrm>
          <a:off x="16357600" y="5723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52" name="楕円 451">
          <a:extLst>
            <a:ext uri="{FF2B5EF4-FFF2-40B4-BE49-F238E27FC236}">
              <a16:creationId xmlns:a16="http://schemas.microsoft.com/office/drawing/2014/main" id="{581669B0-9315-4FF5-B572-3273EA0572EE}"/>
            </a:ext>
          </a:extLst>
        </xdr:cNvPr>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93980</xdr:rowOff>
    </xdr:from>
    <xdr:to>
      <xdr:col>85</xdr:col>
      <xdr:colOff>127000</xdr:colOff>
      <xdr:row>34</xdr:row>
      <xdr:rowOff>146685</xdr:rowOff>
    </xdr:to>
    <xdr:cxnSp macro="">
      <xdr:nvCxnSpPr>
        <xdr:cNvPr id="453" name="直線コネクタ 452">
          <a:extLst>
            <a:ext uri="{FF2B5EF4-FFF2-40B4-BE49-F238E27FC236}">
              <a16:creationId xmlns:a16="http://schemas.microsoft.com/office/drawing/2014/main" id="{B4BC1277-44F8-4E2B-990F-98D68D7722CC}"/>
            </a:ext>
          </a:extLst>
        </xdr:cNvPr>
        <xdr:cNvCxnSpPr/>
      </xdr:nvCxnSpPr>
      <xdr:spPr>
        <a:xfrm flipV="1">
          <a:off x="15481300" y="592328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134620</xdr:rowOff>
    </xdr:from>
    <xdr:to>
      <xdr:col>76</xdr:col>
      <xdr:colOff>165100</xdr:colOff>
      <xdr:row>35</xdr:row>
      <xdr:rowOff>64770</xdr:rowOff>
    </xdr:to>
    <xdr:sp macro="" textlink="">
      <xdr:nvSpPr>
        <xdr:cNvPr id="454" name="楕円 453">
          <a:extLst>
            <a:ext uri="{FF2B5EF4-FFF2-40B4-BE49-F238E27FC236}">
              <a16:creationId xmlns:a16="http://schemas.microsoft.com/office/drawing/2014/main" id="{04F5197F-6C98-4598-86C5-68590835990E}"/>
            </a:ext>
          </a:extLst>
        </xdr:cNvPr>
        <xdr:cNvSpPr/>
      </xdr:nvSpPr>
      <xdr:spPr>
        <a:xfrm>
          <a:off x="14541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13970</xdr:rowOff>
    </xdr:to>
    <xdr:cxnSp macro="">
      <xdr:nvCxnSpPr>
        <xdr:cNvPr id="455" name="直線コネクタ 454">
          <a:extLst>
            <a:ext uri="{FF2B5EF4-FFF2-40B4-BE49-F238E27FC236}">
              <a16:creationId xmlns:a16="http://schemas.microsoft.com/office/drawing/2014/main" id="{EAE3E9EF-7BF0-485C-A75E-8A0A7D7A34B5}"/>
            </a:ext>
          </a:extLst>
        </xdr:cNvPr>
        <xdr:cNvCxnSpPr/>
      </xdr:nvCxnSpPr>
      <xdr:spPr>
        <a:xfrm flipV="1">
          <a:off x="14592300" y="59759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12065</xdr:rowOff>
    </xdr:from>
    <xdr:ext cx="405130" cy="259080"/>
    <xdr:sp macro="" textlink="">
      <xdr:nvSpPr>
        <xdr:cNvPr id="456" name="n_1aveValue【認定こども園・幼稚園・保育所】&#10;有形固定資産減価償却率">
          <a:extLst>
            <a:ext uri="{FF2B5EF4-FFF2-40B4-BE49-F238E27FC236}">
              <a16:creationId xmlns:a16="http://schemas.microsoft.com/office/drawing/2014/main" id="{ECC9505D-6B0A-4C83-8F42-844487A6E863}"/>
            </a:ext>
          </a:extLst>
        </xdr:cNvPr>
        <xdr:cNvSpPr txBox="1"/>
      </xdr:nvSpPr>
      <xdr:spPr>
        <a:xfrm>
          <a:off x="15266035" y="635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31750</xdr:rowOff>
    </xdr:from>
    <xdr:ext cx="404495" cy="258445"/>
    <xdr:sp macro="" textlink="">
      <xdr:nvSpPr>
        <xdr:cNvPr id="457" name="n_2aveValue【認定こども園・幼稚園・保育所】&#10;有形固定資産減価償却率">
          <a:extLst>
            <a:ext uri="{FF2B5EF4-FFF2-40B4-BE49-F238E27FC236}">
              <a16:creationId xmlns:a16="http://schemas.microsoft.com/office/drawing/2014/main" id="{C0B44116-AA76-425B-B7FD-90B224AAC40D}"/>
            </a:ext>
          </a:extLst>
        </xdr:cNvPr>
        <xdr:cNvSpPr txBox="1"/>
      </xdr:nvSpPr>
      <xdr:spPr>
        <a:xfrm>
          <a:off x="14389735" y="6375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42545</xdr:rowOff>
    </xdr:from>
    <xdr:ext cx="405130" cy="258445"/>
    <xdr:sp macro="" textlink="">
      <xdr:nvSpPr>
        <xdr:cNvPr id="458" name="n_1mainValue【認定こども園・幼稚園・保育所】&#10;有形固定資産減価償却率">
          <a:extLst>
            <a:ext uri="{FF2B5EF4-FFF2-40B4-BE49-F238E27FC236}">
              <a16:creationId xmlns:a16="http://schemas.microsoft.com/office/drawing/2014/main" id="{9E727605-8250-400A-984C-79775B704CEB}"/>
            </a:ext>
          </a:extLst>
        </xdr:cNvPr>
        <xdr:cNvSpPr txBox="1"/>
      </xdr:nvSpPr>
      <xdr:spPr>
        <a:xfrm>
          <a:off x="15266035" y="5700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81280</xdr:rowOff>
    </xdr:from>
    <xdr:ext cx="404495" cy="259080"/>
    <xdr:sp macro="" textlink="">
      <xdr:nvSpPr>
        <xdr:cNvPr id="459" name="n_2mainValue【認定こども園・幼稚園・保育所】&#10;有形固定資産減価償却率">
          <a:extLst>
            <a:ext uri="{FF2B5EF4-FFF2-40B4-BE49-F238E27FC236}">
              <a16:creationId xmlns:a16="http://schemas.microsoft.com/office/drawing/2014/main" id="{ADCDE4E6-D8F0-4D42-8D80-99BE025A1F4B}"/>
            </a:ext>
          </a:extLst>
        </xdr:cNvPr>
        <xdr:cNvSpPr txBox="1"/>
      </xdr:nvSpPr>
      <xdr:spPr>
        <a:xfrm>
          <a:off x="14389735" y="5739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B9261B17-0D11-4A64-BB86-D12FDBF160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C0BE5FEB-E944-4F03-B888-47DA20D7A1D8}"/>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065BF95D-6C37-45F8-AE6F-C9FBE2E35313}"/>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28AFA21B-3429-4844-BBF0-C587EC8FDE6D}"/>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E7040090-AADE-442B-A924-203991EA2A1C}"/>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477018B1-5E2B-4BB1-AD28-7FC38D5B1FFC}"/>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B7724561-B54C-40D6-B824-977F126588A5}"/>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861F416C-2A7D-4566-B434-BCAE00A17FF3}"/>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8" name="テキスト ボックス 467">
          <a:extLst>
            <a:ext uri="{FF2B5EF4-FFF2-40B4-BE49-F238E27FC236}">
              <a16:creationId xmlns:a16="http://schemas.microsoft.com/office/drawing/2014/main" id="{871C88DD-3B91-424C-B455-6377CD43F638}"/>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2D84D111-6636-4C9E-AFE9-CD99EA10E8F3}"/>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777D108E-9BB5-4464-9193-EC535A057E01}"/>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725" cy="259080"/>
    <xdr:sp macro="" textlink="">
      <xdr:nvSpPr>
        <xdr:cNvPr id="471" name="テキスト ボックス 470">
          <a:extLst>
            <a:ext uri="{FF2B5EF4-FFF2-40B4-BE49-F238E27FC236}">
              <a16:creationId xmlns:a16="http://schemas.microsoft.com/office/drawing/2014/main" id="{B7DE14E1-6082-4A72-ACAA-BBEB60A6EFF6}"/>
            </a:ext>
          </a:extLst>
        </xdr:cNvPr>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F263E1AA-FDAF-4E5C-A831-835A8056C082}"/>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725" cy="258445"/>
    <xdr:sp macro="" textlink="">
      <xdr:nvSpPr>
        <xdr:cNvPr id="473" name="テキスト ボックス 472">
          <a:extLst>
            <a:ext uri="{FF2B5EF4-FFF2-40B4-BE49-F238E27FC236}">
              <a16:creationId xmlns:a16="http://schemas.microsoft.com/office/drawing/2014/main" id="{EADA5830-B4E5-4108-BD07-2FCFC556891F}"/>
            </a:ext>
          </a:extLst>
        </xdr:cNvPr>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A491055A-C3DD-42F6-83DC-8FF9791C2F81}"/>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725" cy="259080"/>
    <xdr:sp macro="" textlink="">
      <xdr:nvSpPr>
        <xdr:cNvPr id="475" name="テキスト ボックス 474">
          <a:extLst>
            <a:ext uri="{FF2B5EF4-FFF2-40B4-BE49-F238E27FC236}">
              <a16:creationId xmlns:a16="http://schemas.microsoft.com/office/drawing/2014/main" id="{3D518D68-7A4B-41E8-82F6-D98D980CEAA5}"/>
            </a:ext>
          </a:extLst>
        </xdr:cNvPr>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EDB40623-D256-492A-A9E1-281D8B15B82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725" cy="259080"/>
    <xdr:sp macro="" textlink="">
      <xdr:nvSpPr>
        <xdr:cNvPr id="477" name="テキスト ボックス 476">
          <a:extLst>
            <a:ext uri="{FF2B5EF4-FFF2-40B4-BE49-F238E27FC236}">
              <a16:creationId xmlns:a16="http://schemas.microsoft.com/office/drawing/2014/main" id="{CF201197-6FB9-446D-B945-3F7B67458485}"/>
            </a:ext>
          </a:extLst>
        </xdr:cNvPr>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2F1CFD0D-A34B-4631-91D5-85222CA3FD0E}"/>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725" cy="258445"/>
    <xdr:sp macro="" textlink="">
      <xdr:nvSpPr>
        <xdr:cNvPr id="479" name="テキスト ボックス 478">
          <a:extLst>
            <a:ext uri="{FF2B5EF4-FFF2-40B4-BE49-F238E27FC236}">
              <a16:creationId xmlns:a16="http://schemas.microsoft.com/office/drawing/2014/main" id="{4614087E-49BE-4E9E-B9B9-6E5040537FC5}"/>
            </a:ext>
          </a:extLst>
        </xdr:cNvPr>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1083E5CB-8617-40E8-BCB5-2C2C6753604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81" name="テキスト ボックス 480">
          <a:extLst>
            <a:ext uri="{FF2B5EF4-FFF2-40B4-BE49-F238E27FC236}">
              <a16:creationId xmlns:a16="http://schemas.microsoft.com/office/drawing/2014/main" id="{99247499-1049-4A67-844D-0318DEDA9817}"/>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A4D64A30-1F48-4548-A394-3854E1B469C1}"/>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114300</xdr:rowOff>
    </xdr:from>
    <xdr:to>
      <xdr:col>116</xdr:col>
      <xdr:colOff>62865</xdr:colOff>
      <xdr:row>42</xdr:row>
      <xdr:rowOff>22860</xdr:rowOff>
    </xdr:to>
    <xdr:cxnSp macro="">
      <xdr:nvCxnSpPr>
        <xdr:cNvPr id="483" name="直線コネクタ 482">
          <a:extLst>
            <a:ext uri="{FF2B5EF4-FFF2-40B4-BE49-F238E27FC236}">
              <a16:creationId xmlns:a16="http://schemas.microsoft.com/office/drawing/2014/main" id="{169502C1-DDDC-4D43-87B3-50CD1AE158F7}"/>
            </a:ext>
          </a:extLst>
        </xdr:cNvPr>
        <xdr:cNvCxnSpPr/>
      </xdr:nvCxnSpPr>
      <xdr:spPr>
        <a:xfrm flipV="1">
          <a:off x="22160865" y="577215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26670</xdr:rowOff>
    </xdr:from>
    <xdr:ext cx="469900" cy="259080"/>
    <xdr:sp macro="" textlink="">
      <xdr:nvSpPr>
        <xdr:cNvPr id="484" name="【認定こども園・幼稚園・保育所】&#10;一人当たり面積最小値テキスト">
          <a:extLst>
            <a:ext uri="{FF2B5EF4-FFF2-40B4-BE49-F238E27FC236}">
              <a16:creationId xmlns:a16="http://schemas.microsoft.com/office/drawing/2014/main" id="{02E5AA67-AC78-4583-A768-189B80505827}"/>
            </a:ext>
          </a:extLst>
        </xdr:cNvPr>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a:extLst>
            <a:ext uri="{FF2B5EF4-FFF2-40B4-BE49-F238E27FC236}">
              <a16:creationId xmlns:a16="http://schemas.microsoft.com/office/drawing/2014/main" id="{DDD881B9-47D2-44CF-892D-C76725014CEE}"/>
            </a:ext>
          </a:extLst>
        </xdr:cNvPr>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60960</xdr:rowOff>
    </xdr:from>
    <xdr:ext cx="469900" cy="259080"/>
    <xdr:sp macro="" textlink="">
      <xdr:nvSpPr>
        <xdr:cNvPr id="486" name="【認定こども園・幼稚園・保育所】&#10;一人当たり面積最大値テキスト">
          <a:extLst>
            <a:ext uri="{FF2B5EF4-FFF2-40B4-BE49-F238E27FC236}">
              <a16:creationId xmlns:a16="http://schemas.microsoft.com/office/drawing/2014/main" id="{93AD103C-BD0B-4170-9FFC-D47EE6AED068}"/>
            </a:ext>
          </a:extLst>
        </xdr:cNvPr>
        <xdr:cNvSpPr txBox="1"/>
      </xdr:nvSpPr>
      <xdr:spPr>
        <a:xfrm>
          <a:off x="22199600" y="55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a:extLst>
            <a:ext uri="{FF2B5EF4-FFF2-40B4-BE49-F238E27FC236}">
              <a16:creationId xmlns:a16="http://schemas.microsoft.com/office/drawing/2014/main" id="{2F273AE7-7ABE-4A85-8023-53A58C31784F}"/>
            </a:ext>
          </a:extLst>
        </xdr:cNvPr>
        <xdr:cNvCxnSpPr/>
      </xdr:nvCxnSpPr>
      <xdr:spPr>
        <a:xfrm>
          <a:off x="22072600" y="577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34290</xdr:rowOff>
    </xdr:from>
    <xdr:ext cx="469900" cy="259080"/>
    <xdr:sp macro="" textlink="">
      <xdr:nvSpPr>
        <xdr:cNvPr id="488" name="【認定こども園・幼稚園・保育所】&#10;一人当たり面積平均値テキスト">
          <a:extLst>
            <a:ext uri="{FF2B5EF4-FFF2-40B4-BE49-F238E27FC236}">
              <a16:creationId xmlns:a16="http://schemas.microsoft.com/office/drawing/2014/main" id="{B4BC1A63-76AD-450E-A9C9-E9E1C024CF46}"/>
            </a:ext>
          </a:extLst>
        </xdr:cNvPr>
        <xdr:cNvSpPr txBox="1"/>
      </xdr:nvSpPr>
      <xdr:spPr>
        <a:xfrm>
          <a:off x="22199600" y="6549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a:extLst>
            <a:ext uri="{FF2B5EF4-FFF2-40B4-BE49-F238E27FC236}">
              <a16:creationId xmlns:a16="http://schemas.microsoft.com/office/drawing/2014/main" id="{4EA66CA1-C157-4037-9BF1-F07448258A41}"/>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a:extLst>
            <a:ext uri="{FF2B5EF4-FFF2-40B4-BE49-F238E27FC236}">
              <a16:creationId xmlns:a16="http://schemas.microsoft.com/office/drawing/2014/main" id="{1593588F-9B8D-409C-84F3-A64A4AB56CE4}"/>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91" name="フローチャート: 判断 490">
          <a:extLst>
            <a:ext uri="{FF2B5EF4-FFF2-40B4-BE49-F238E27FC236}">
              <a16:creationId xmlns:a16="http://schemas.microsoft.com/office/drawing/2014/main" id="{D056D47A-B95B-4FF3-B8CB-C15A76B80929}"/>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C963B358-63FE-490D-875D-21C5EDD2F272}"/>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20E0A92E-1FDE-45C9-92F4-3D0980D2EC33}"/>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FDF0CAA3-2ECD-4014-AC1D-34283A3D145D}"/>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4EEB8EFC-C47E-4335-BA27-C946D145F778}"/>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6" name="テキスト ボックス 495">
          <a:extLst>
            <a:ext uri="{FF2B5EF4-FFF2-40B4-BE49-F238E27FC236}">
              <a16:creationId xmlns:a16="http://schemas.microsoft.com/office/drawing/2014/main" id="{4C0CDE41-BC9D-4EC8-B7C1-045B6879D3AA}"/>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497" name="楕円 496">
          <a:extLst>
            <a:ext uri="{FF2B5EF4-FFF2-40B4-BE49-F238E27FC236}">
              <a16:creationId xmlns:a16="http://schemas.microsoft.com/office/drawing/2014/main" id="{DF779097-001B-423F-8771-53027D1D538D}"/>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93980</xdr:rowOff>
    </xdr:from>
    <xdr:ext cx="469900" cy="259080"/>
    <xdr:sp macro="" textlink="">
      <xdr:nvSpPr>
        <xdr:cNvPr id="498" name="【認定こども園・幼稚園・保育所】&#10;一人当たり面積該当値テキスト">
          <a:extLst>
            <a:ext uri="{FF2B5EF4-FFF2-40B4-BE49-F238E27FC236}">
              <a16:creationId xmlns:a16="http://schemas.microsoft.com/office/drawing/2014/main" id="{3F34C2E4-3D88-41A9-8AED-84A610FB93E7}"/>
            </a:ext>
          </a:extLst>
        </xdr:cNvPr>
        <xdr:cNvSpPr txBox="1"/>
      </xdr:nvSpPr>
      <xdr:spPr>
        <a:xfrm>
          <a:off x="22199600" y="626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55880</xdr:rowOff>
    </xdr:from>
    <xdr:to>
      <xdr:col>112</xdr:col>
      <xdr:colOff>38100</xdr:colOff>
      <xdr:row>37</xdr:row>
      <xdr:rowOff>157480</xdr:rowOff>
    </xdr:to>
    <xdr:sp macro="" textlink="">
      <xdr:nvSpPr>
        <xdr:cNvPr id="499" name="楕円 498">
          <a:extLst>
            <a:ext uri="{FF2B5EF4-FFF2-40B4-BE49-F238E27FC236}">
              <a16:creationId xmlns:a16="http://schemas.microsoft.com/office/drawing/2014/main" id="{E9FA20C9-F020-4E69-9A28-A0C9963CE96C}"/>
            </a:ext>
          </a:extLst>
        </xdr:cNvPr>
        <xdr:cNvSpPr/>
      </xdr:nvSpPr>
      <xdr:spPr>
        <a:xfrm>
          <a:off x="2127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121920</xdr:rowOff>
    </xdr:to>
    <xdr:cxnSp macro="">
      <xdr:nvCxnSpPr>
        <xdr:cNvPr id="500" name="直線コネクタ 499">
          <a:extLst>
            <a:ext uri="{FF2B5EF4-FFF2-40B4-BE49-F238E27FC236}">
              <a16:creationId xmlns:a16="http://schemas.microsoft.com/office/drawing/2014/main" id="{18D07B9E-12D7-4E5C-A09C-E2B9927F7D70}"/>
            </a:ext>
          </a:extLst>
        </xdr:cNvPr>
        <xdr:cNvCxnSpPr/>
      </xdr:nvCxnSpPr>
      <xdr:spPr>
        <a:xfrm>
          <a:off x="21323300" y="64503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25400</xdr:rowOff>
    </xdr:from>
    <xdr:to>
      <xdr:col>107</xdr:col>
      <xdr:colOff>101600</xdr:colOff>
      <xdr:row>37</xdr:row>
      <xdr:rowOff>127000</xdr:rowOff>
    </xdr:to>
    <xdr:sp macro="" textlink="">
      <xdr:nvSpPr>
        <xdr:cNvPr id="501" name="楕円 500">
          <a:extLst>
            <a:ext uri="{FF2B5EF4-FFF2-40B4-BE49-F238E27FC236}">
              <a16:creationId xmlns:a16="http://schemas.microsoft.com/office/drawing/2014/main" id="{B434ABA4-360A-4188-8DC4-B46A5906612D}"/>
            </a:ext>
          </a:extLst>
        </xdr:cNvPr>
        <xdr:cNvSpPr/>
      </xdr:nvSpPr>
      <xdr:spPr>
        <a:xfrm>
          <a:off x="2038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76200</xdr:rowOff>
    </xdr:from>
    <xdr:to>
      <xdr:col>111</xdr:col>
      <xdr:colOff>177800</xdr:colOff>
      <xdr:row>37</xdr:row>
      <xdr:rowOff>106680</xdr:rowOff>
    </xdr:to>
    <xdr:cxnSp macro="">
      <xdr:nvCxnSpPr>
        <xdr:cNvPr id="502" name="直線コネクタ 501">
          <a:extLst>
            <a:ext uri="{FF2B5EF4-FFF2-40B4-BE49-F238E27FC236}">
              <a16:creationId xmlns:a16="http://schemas.microsoft.com/office/drawing/2014/main" id="{EBB5DACE-5BF4-42DA-A9DE-9B701FE45D57}"/>
            </a:ext>
          </a:extLst>
        </xdr:cNvPr>
        <xdr:cNvCxnSpPr/>
      </xdr:nvCxnSpPr>
      <xdr:spPr>
        <a:xfrm>
          <a:off x="20434300" y="6419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34290</xdr:rowOff>
    </xdr:from>
    <xdr:ext cx="469900" cy="259080"/>
    <xdr:sp macro="" textlink="">
      <xdr:nvSpPr>
        <xdr:cNvPr id="503" name="n_1aveValue【認定こども園・幼稚園・保育所】&#10;一人当たり面積">
          <a:extLst>
            <a:ext uri="{FF2B5EF4-FFF2-40B4-BE49-F238E27FC236}">
              <a16:creationId xmlns:a16="http://schemas.microsoft.com/office/drawing/2014/main" id="{64EB665F-5AD4-4EF9-9575-7705B1E4EE1A}"/>
            </a:ext>
          </a:extLst>
        </xdr:cNvPr>
        <xdr:cNvSpPr txBox="1"/>
      </xdr:nvSpPr>
      <xdr:spPr>
        <a:xfrm>
          <a:off x="2107565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45720</xdr:rowOff>
    </xdr:from>
    <xdr:ext cx="469265" cy="259080"/>
    <xdr:sp macro="" textlink="">
      <xdr:nvSpPr>
        <xdr:cNvPr id="504" name="n_2aveValue【認定こども園・幼稚園・保育所】&#10;一人当たり面積">
          <a:extLst>
            <a:ext uri="{FF2B5EF4-FFF2-40B4-BE49-F238E27FC236}">
              <a16:creationId xmlns:a16="http://schemas.microsoft.com/office/drawing/2014/main" id="{91E2A7A8-CDE0-406A-A028-BF10C6752D40}"/>
            </a:ext>
          </a:extLst>
        </xdr:cNvPr>
        <xdr:cNvSpPr txBox="1"/>
      </xdr:nvSpPr>
      <xdr:spPr>
        <a:xfrm>
          <a:off x="20199350" y="673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2540</xdr:rowOff>
    </xdr:from>
    <xdr:ext cx="469900" cy="259080"/>
    <xdr:sp macro="" textlink="">
      <xdr:nvSpPr>
        <xdr:cNvPr id="505" name="n_1mainValue【認定こども園・幼稚園・保育所】&#10;一人当たり面積">
          <a:extLst>
            <a:ext uri="{FF2B5EF4-FFF2-40B4-BE49-F238E27FC236}">
              <a16:creationId xmlns:a16="http://schemas.microsoft.com/office/drawing/2014/main" id="{6C03FDDF-86F0-4C6A-A3C1-7FFCC0E8D970}"/>
            </a:ext>
          </a:extLst>
        </xdr:cNvPr>
        <xdr:cNvSpPr txBox="1"/>
      </xdr:nvSpPr>
      <xdr:spPr>
        <a:xfrm>
          <a:off x="21075650" y="6174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143510</xdr:rowOff>
    </xdr:from>
    <xdr:ext cx="469265" cy="258445"/>
    <xdr:sp macro="" textlink="">
      <xdr:nvSpPr>
        <xdr:cNvPr id="506" name="n_2mainValue【認定こども園・幼稚園・保育所】&#10;一人当たり面積">
          <a:extLst>
            <a:ext uri="{FF2B5EF4-FFF2-40B4-BE49-F238E27FC236}">
              <a16:creationId xmlns:a16="http://schemas.microsoft.com/office/drawing/2014/main" id="{1ECDEBEE-F6BE-48CD-A1C0-98E16B0D6DE5}"/>
            </a:ext>
          </a:extLst>
        </xdr:cNvPr>
        <xdr:cNvSpPr txBox="1"/>
      </xdr:nvSpPr>
      <xdr:spPr>
        <a:xfrm>
          <a:off x="20199350" y="614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3E7DF699-48C4-46A4-9CE7-C5A96A99F2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EB01216-1B8A-41CC-B445-8E2CDBC248DD}"/>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CB181F4-80C6-4E2D-88B4-06A3FB37094B}"/>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AB14187C-2142-4EC3-BECC-3F4B2164427B}"/>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A1C52D38-B8D8-46AB-A7D6-175A9A8873A1}"/>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7F8E2D0-9956-438A-87A6-9854BF2DB7E9}"/>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FBC4FCA-2A12-403E-A7F7-017DFDBBA7D9}"/>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79E61CC-B89B-4652-BE99-52A74C6E457E}"/>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5" name="テキスト ボックス 514">
          <a:extLst>
            <a:ext uri="{FF2B5EF4-FFF2-40B4-BE49-F238E27FC236}">
              <a16:creationId xmlns:a16="http://schemas.microsoft.com/office/drawing/2014/main" id="{9DFC5DBA-1EFC-4C90-A1DD-E7804F3CEC41}"/>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971DB5A1-6298-4B0C-A55B-B63EA48F3FFB}"/>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517" name="テキスト ボックス 516">
          <a:extLst>
            <a:ext uri="{FF2B5EF4-FFF2-40B4-BE49-F238E27FC236}">
              <a16:creationId xmlns:a16="http://schemas.microsoft.com/office/drawing/2014/main" id="{F9FFFFE4-CA3A-4036-A317-C0D44354A766}"/>
            </a:ext>
          </a:extLst>
        </xdr:cNvPr>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B44B44B7-B160-46BD-95F5-D71A941E7B5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9" name="テキスト ボックス 518">
          <a:extLst>
            <a:ext uri="{FF2B5EF4-FFF2-40B4-BE49-F238E27FC236}">
              <a16:creationId xmlns:a16="http://schemas.microsoft.com/office/drawing/2014/main" id="{C2D1E2E7-CDC3-42D9-AD2F-D9306018ED63}"/>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32FCC25A-ABBA-474B-826C-82384FBE0901}"/>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1" name="テキスト ボックス 520">
          <a:extLst>
            <a:ext uri="{FF2B5EF4-FFF2-40B4-BE49-F238E27FC236}">
              <a16:creationId xmlns:a16="http://schemas.microsoft.com/office/drawing/2014/main" id="{E801676E-430F-4D75-A1C0-F44AB86D0F1D}"/>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DCD92CBF-54E5-4B6D-AD38-09D26D35190B}"/>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3" name="テキスト ボックス 522">
          <a:extLst>
            <a:ext uri="{FF2B5EF4-FFF2-40B4-BE49-F238E27FC236}">
              <a16:creationId xmlns:a16="http://schemas.microsoft.com/office/drawing/2014/main" id="{40B6DA94-9FE2-4B74-8AE7-8ABAEBF38168}"/>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7095E320-10D2-44B1-A8FB-27EF455382D4}"/>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5" name="テキスト ボックス 524">
          <a:extLst>
            <a:ext uri="{FF2B5EF4-FFF2-40B4-BE49-F238E27FC236}">
              <a16:creationId xmlns:a16="http://schemas.microsoft.com/office/drawing/2014/main" id="{5919D822-3152-4811-B2DB-2B79DF074305}"/>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3694201B-34B9-4726-A1CC-DA29B4BBFCBC}"/>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7" name="テキスト ボックス 526">
          <a:extLst>
            <a:ext uri="{FF2B5EF4-FFF2-40B4-BE49-F238E27FC236}">
              <a16:creationId xmlns:a16="http://schemas.microsoft.com/office/drawing/2014/main" id="{5A896592-D3E2-47A1-82BB-410284CE02D1}"/>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B31DA321-FA35-401C-94E9-BFED6ACE003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529" name="テキスト ボックス 528">
          <a:extLst>
            <a:ext uri="{FF2B5EF4-FFF2-40B4-BE49-F238E27FC236}">
              <a16:creationId xmlns:a16="http://schemas.microsoft.com/office/drawing/2014/main" id="{C459503D-864F-492E-A600-9AD09935FB63}"/>
            </a:ext>
          </a:extLst>
        </xdr:cNvPr>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A112BBB-DB10-4423-8760-373A9281E146}"/>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87630</xdr:rowOff>
    </xdr:from>
    <xdr:to>
      <xdr:col>85</xdr:col>
      <xdr:colOff>126365</xdr:colOff>
      <xdr:row>63</xdr:row>
      <xdr:rowOff>80010</xdr:rowOff>
    </xdr:to>
    <xdr:cxnSp macro="">
      <xdr:nvCxnSpPr>
        <xdr:cNvPr id="531" name="直線コネクタ 530">
          <a:extLst>
            <a:ext uri="{FF2B5EF4-FFF2-40B4-BE49-F238E27FC236}">
              <a16:creationId xmlns:a16="http://schemas.microsoft.com/office/drawing/2014/main" id="{E7C90B46-0F59-4EA1-979A-564D971C048A}"/>
            </a:ext>
          </a:extLst>
        </xdr:cNvPr>
        <xdr:cNvCxnSpPr/>
      </xdr:nvCxnSpPr>
      <xdr:spPr>
        <a:xfrm flipV="1">
          <a:off x="16318865" y="95173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83820</xdr:rowOff>
    </xdr:from>
    <xdr:ext cx="405130" cy="259080"/>
    <xdr:sp macro="" textlink="">
      <xdr:nvSpPr>
        <xdr:cNvPr id="532" name="【学校施設】&#10;有形固定資産減価償却率最小値テキスト">
          <a:extLst>
            <a:ext uri="{FF2B5EF4-FFF2-40B4-BE49-F238E27FC236}">
              <a16:creationId xmlns:a16="http://schemas.microsoft.com/office/drawing/2014/main" id="{E73E5607-07CF-4FB8-A780-513D361F389B}"/>
            </a:ext>
          </a:extLst>
        </xdr:cNvPr>
        <xdr:cNvSpPr txBox="1"/>
      </xdr:nvSpPr>
      <xdr:spPr>
        <a:xfrm>
          <a:off x="163576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a:extLst>
            <a:ext uri="{FF2B5EF4-FFF2-40B4-BE49-F238E27FC236}">
              <a16:creationId xmlns:a16="http://schemas.microsoft.com/office/drawing/2014/main" id="{64B66519-5710-4DE7-87F8-07D4A5D1210A}"/>
            </a:ext>
          </a:extLst>
        </xdr:cNvPr>
        <xdr:cNvCxnSpPr/>
      </xdr:nvCxnSpPr>
      <xdr:spPr>
        <a:xfrm>
          <a:off x="16230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34290</xdr:rowOff>
    </xdr:from>
    <xdr:ext cx="405130" cy="259080"/>
    <xdr:sp macro="" textlink="">
      <xdr:nvSpPr>
        <xdr:cNvPr id="534" name="【学校施設】&#10;有形固定資産減価償却率最大値テキスト">
          <a:extLst>
            <a:ext uri="{FF2B5EF4-FFF2-40B4-BE49-F238E27FC236}">
              <a16:creationId xmlns:a16="http://schemas.microsoft.com/office/drawing/2014/main" id="{F12E5E45-35AD-4DBD-84B6-EA19DB892A37}"/>
            </a:ext>
          </a:extLst>
        </xdr:cNvPr>
        <xdr:cNvSpPr txBox="1"/>
      </xdr:nvSpPr>
      <xdr:spPr>
        <a:xfrm>
          <a:off x="16357600" y="9292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a:extLst>
            <a:ext uri="{FF2B5EF4-FFF2-40B4-BE49-F238E27FC236}">
              <a16:creationId xmlns:a16="http://schemas.microsoft.com/office/drawing/2014/main" id="{83FE5CE1-9AAD-4D8F-9502-22D1CEA84030}"/>
            </a:ext>
          </a:extLst>
        </xdr:cNvPr>
        <xdr:cNvCxnSpPr/>
      </xdr:nvCxnSpPr>
      <xdr:spPr>
        <a:xfrm>
          <a:off x="16230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17780</xdr:rowOff>
    </xdr:from>
    <xdr:ext cx="405130" cy="258445"/>
    <xdr:sp macro="" textlink="">
      <xdr:nvSpPr>
        <xdr:cNvPr id="536" name="【学校施設】&#10;有形固定資産減価償却率平均値テキスト">
          <a:extLst>
            <a:ext uri="{FF2B5EF4-FFF2-40B4-BE49-F238E27FC236}">
              <a16:creationId xmlns:a16="http://schemas.microsoft.com/office/drawing/2014/main" id="{C2DFC35F-3A11-4B52-A9C2-7F31510270B8}"/>
            </a:ext>
          </a:extLst>
        </xdr:cNvPr>
        <xdr:cNvSpPr txBox="1"/>
      </xdr:nvSpPr>
      <xdr:spPr>
        <a:xfrm>
          <a:off x="16357600" y="99618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a:extLst>
            <a:ext uri="{FF2B5EF4-FFF2-40B4-BE49-F238E27FC236}">
              <a16:creationId xmlns:a16="http://schemas.microsoft.com/office/drawing/2014/main" id="{32086026-B8DF-4CB7-8063-111DDE8EB77C}"/>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a:extLst>
            <a:ext uri="{FF2B5EF4-FFF2-40B4-BE49-F238E27FC236}">
              <a16:creationId xmlns:a16="http://schemas.microsoft.com/office/drawing/2014/main" id="{EE2DBFEC-2580-46B4-B06C-644446A159BF}"/>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6BE2F19D-550E-41AA-8B1F-5C0BFFF483AC}"/>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0" name="テキスト ボックス 539">
          <a:extLst>
            <a:ext uri="{FF2B5EF4-FFF2-40B4-BE49-F238E27FC236}">
              <a16:creationId xmlns:a16="http://schemas.microsoft.com/office/drawing/2014/main" id="{FD9B1AEF-42EE-4B0B-937E-5278550A6BAC}"/>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1" name="テキスト ボックス 540">
          <a:extLst>
            <a:ext uri="{FF2B5EF4-FFF2-40B4-BE49-F238E27FC236}">
              <a16:creationId xmlns:a16="http://schemas.microsoft.com/office/drawing/2014/main" id="{6F883DC4-7599-4735-A546-EDFC5C749EDE}"/>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2" name="テキスト ボックス 541">
          <a:extLst>
            <a:ext uri="{FF2B5EF4-FFF2-40B4-BE49-F238E27FC236}">
              <a16:creationId xmlns:a16="http://schemas.microsoft.com/office/drawing/2014/main" id="{38BCF4F0-14D7-4BA8-BF82-7D642B3ECFD2}"/>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3" name="テキスト ボックス 542">
          <a:extLst>
            <a:ext uri="{FF2B5EF4-FFF2-40B4-BE49-F238E27FC236}">
              <a16:creationId xmlns:a16="http://schemas.microsoft.com/office/drawing/2014/main" id="{2E205D6C-EE9D-4D55-9E73-0E3AC0579614}"/>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4" name="テキスト ボックス 543">
          <a:extLst>
            <a:ext uri="{FF2B5EF4-FFF2-40B4-BE49-F238E27FC236}">
              <a16:creationId xmlns:a16="http://schemas.microsoft.com/office/drawing/2014/main" id="{274F9923-C374-46BE-AE28-079954167196}"/>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5" name="楕円 544">
          <a:extLst>
            <a:ext uri="{FF2B5EF4-FFF2-40B4-BE49-F238E27FC236}">
              <a16:creationId xmlns:a16="http://schemas.microsoft.com/office/drawing/2014/main" id="{E2CDE49E-4496-4C03-9604-E8B47D3C4562}"/>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76200</xdr:rowOff>
    </xdr:from>
    <xdr:ext cx="405130" cy="258445"/>
    <xdr:sp macro="" textlink="">
      <xdr:nvSpPr>
        <xdr:cNvPr id="546" name="【学校施設】&#10;有形固定資産減価償却率該当値テキスト">
          <a:extLst>
            <a:ext uri="{FF2B5EF4-FFF2-40B4-BE49-F238E27FC236}">
              <a16:creationId xmlns:a16="http://schemas.microsoft.com/office/drawing/2014/main" id="{D40F0619-471E-4FFF-9ED8-99E181D69A33}"/>
            </a:ext>
          </a:extLst>
        </xdr:cNvPr>
        <xdr:cNvSpPr txBox="1"/>
      </xdr:nvSpPr>
      <xdr:spPr>
        <a:xfrm>
          <a:off x="16357600" y="10191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547" name="楕円 546">
          <a:extLst>
            <a:ext uri="{FF2B5EF4-FFF2-40B4-BE49-F238E27FC236}">
              <a16:creationId xmlns:a16="http://schemas.microsoft.com/office/drawing/2014/main" id="{407FCA25-6B34-419B-9FE5-10D31B9595F3}"/>
            </a:ext>
          </a:extLst>
        </xdr:cNvPr>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59</xdr:row>
      <xdr:rowOff>148590</xdr:rowOff>
    </xdr:to>
    <xdr:cxnSp macro="">
      <xdr:nvCxnSpPr>
        <xdr:cNvPr id="548" name="直線コネクタ 547">
          <a:extLst>
            <a:ext uri="{FF2B5EF4-FFF2-40B4-BE49-F238E27FC236}">
              <a16:creationId xmlns:a16="http://schemas.microsoft.com/office/drawing/2014/main" id="{C859B1B6-3948-4489-AC03-CC52A543E4A7}"/>
            </a:ext>
          </a:extLst>
        </xdr:cNvPr>
        <xdr:cNvCxnSpPr/>
      </xdr:nvCxnSpPr>
      <xdr:spPr>
        <a:xfrm>
          <a:off x="15481300" y="9955530"/>
          <a:ext cx="8382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49" name="楕円 548">
          <a:extLst>
            <a:ext uri="{FF2B5EF4-FFF2-40B4-BE49-F238E27FC236}">
              <a16:creationId xmlns:a16="http://schemas.microsoft.com/office/drawing/2014/main" id="{D36D06B3-1894-434C-BAE2-995708F35922}"/>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61</xdr:row>
      <xdr:rowOff>102870</xdr:rowOff>
    </xdr:to>
    <xdr:cxnSp macro="">
      <xdr:nvCxnSpPr>
        <xdr:cNvPr id="550" name="直線コネクタ 549">
          <a:extLst>
            <a:ext uri="{FF2B5EF4-FFF2-40B4-BE49-F238E27FC236}">
              <a16:creationId xmlns:a16="http://schemas.microsoft.com/office/drawing/2014/main" id="{37E37149-153B-4A56-80DB-09469BE5AC97}"/>
            </a:ext>
          </a:extLst>
        </xdr:cNvPr>
        <xdr:cNvCxnSpPr/>
      </xdr:nvCxnSpPr>
      <xdr:spPr>
        <a:xfrm flipV="1">
          <a:off x="14592300" y="9955530"/>
          <a:ext cx="889000" cy="605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121920</xdr:rowOff>
    </xdr:from>
    <xdr:ext cx="405130" cy="258445"/>
    <xdr:sp macro="" textlink="">
      <xdr:nvSpPr>
        <xdr:cNvPr id="551" name="n_1aveValue【学校施設】&#10;有形固定資産減価償却率">
          <a:extLst>
            <a:ext uri="{FF2B5EF4-FFF2-40B4-BE49-F238E27FC236}">
              <a16:creationId xmlns:a16="http://schemas.microsoft.com/office/drawing/2014/main" id="{ABF3348E-19A9-4800-AC64-BEEE3ECC3276}"/>
            </a:ext>
          </a:extLst>
        </xdr:cNvPr>
        <xdr:cNvSpPr txBox="1"/>
      </xdr:nvSpPr>
      <xdr:spPr>
        <a:xfrm>
          <a:off x="15266035" y="10237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78740</xdr:rowOff>
    </xdr:from>
    <xdr:ext cx="404495" cy="259080"/>
    <xdr:sp macro="" textlink="">
      <xdr:nvSpPr>
        <xdr:cNvPr id="552" name="n_2aveValue【学校施設】&#10;有形固定資産減価償却率">
          <a:extLst>
            <a:ext uri="{FF2B5EF4-FFF2-40B4-BE49-F238E27FC236}">
              <a16:creationId xmlns:a16="http://schemas.microsoft.com/office/drawing/2014/main" id="{F8B21AB4-D6C0-44A9-9223-7687EF58579F}"/>
            </a:ext>
          </a:extLst>
        </xdr:cNvPr>
        <xdr:cNvSpPr txBox="1"/>
      </xdr:nvSpPr>
      <xdr:spPr>
        <a:xfrm>
          <a:off x="14389735" y="1002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78740</xdr:rowOff>
    </xdr:from>
    <xdr:ext cx="405130" cy="259080"/>
    <xdr:sp macro="" textlink="">
      <xdr:nvSpPr>
        <xdr:cNvPr id="553" name="n_1mainValue【学校施設】&#10;有形固定資産減価償却率">
          <a:extLst>
            <a:ext uri="{FF2B5EF4-FFF2-40B4-BE49-F238E27FC236}">
              <a16:creationId xmlns:a16="http://schemas.microsoft.com/office/drawing/2014/main" id="{DC7D9D20-A9B3-4FE3-9F69-286344756C95}"/>
            </a:ext>
          </a:extLst>
        </xdr:cNvPr>
        <xdr:cNvSpPr txBox="1"/>
      </xdr:nvSpPr>
      <xdr:spPr>
        <a:xfrm>
          <a:off x="15266035" y="967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144780</xdr:rowOff>
    </xdr:from>
    <xdr:ext cx="404495" cy="258445"/>
    <xdr:sp macro="" textlink="">
      <xdr:nvSpPr>
        <xdr:cNvPr id="554" name="n_2mainValue【学校施設】&#10;有形固定資産減価償却率">
          <a:extLst>
            <a:ext uri="{FF2B5EF4-FFF2-40B4-BE49-F238E27FC236}">
              <a16:creationId xmlns:a16="http://schemas.microsoft.com/office/drawing/2014/main" id="{EF8644E1-6951-4F5E-AA40-77625BD4BA94}"/>
            </a:ext>
          </a:extLst>
        </xdr:cNvPr>
        <xdr:cNvSpPr txBox="1"/>
      </xdr:nvSpPr>
      <xdr:spPr>
        <a:xfrm>
          <a:off x="14389735" y="10603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998AD656-203A-4C47-95EB-F0971B479B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9845A4FD-5031-44EF-8719-DFEF8A1FB8A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5E8432CD-B179-474A-81BE-31B8234BF387}"/>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A500420E-5EDB-4939-A90E-2960D520CFAF}"/>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7D2472AF-C017-46D0-9E5C-A737260B6575}"/>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885B37D1-4964-4188-B446-678F1000CA55}"/>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0982FF9B-6AA7-4954-B552-838C8524DF97}"/>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4D36B108-7CAD-416B-9D35-859AE59E8B36}"/>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63" name="テキスト ボックス 562">
          <a:extLst>
            <a:ext uri="{FF2B5EF4-FFF2-40B4-BE49-F238E27FC236}">
              <a16:creationId xmlns:a16="http://schemas.microsoft.com/office/drawing/2014/main" id="{C536089A-1E26-4241-83A8-C66C14400F1C}"/>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4AE072FE-1F2D-47F2-99D4-98281C7B80BE}"/>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65" name="テキスト ボックス 564">
          <a:extLst>
            <a:ext uri="{FF2B5EF4-FFF2-40B4-BE49-F238E27FC236}">
              <a16:creationId xmlns:a16="http://schemas.microsoft.com/office/drawing/2014/main" id="{64B45590-5EA8-41F7-9730-ACD97DAC82EB}"/>
            </a:ext>
          </a:extLst>
        </xdr:cNvPr>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a:extLst>
            <a:ext uri="{FF2B5EF4-FFF2-40B4-BE49-F238E27FC236}">
              <a16:creationId xmlns:a16="http://schemas.microsoft.com/office/drawing/2014/main" id="{CC4F3C26-5E83-495D-945F-7CE77322B676}"/>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67" name="テキスト ボックス 566">
          <a:extLst>
            <a:ext uri="{FF2B5EF4-FFF2-40B4-BE49-F238E27FC236}">
              <a16:creationId xmlns:a16="http://schemas.microsoft.com/office/drawing/2014/main" id="{96801AF5-A012-4581-8954-C2899A6AE6F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a:extLst>
            <a:ext uri="{FF2B5EF4-FFF2-40B4-BE49-F238E27FC236}">
              <a16:creationId xmlns:a16="http://schemas.microsoft.com/office/drawing/2014/main" id="{633D5003-A0DB-4BFE-81BF-35A7752CAE88}"/>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69" name="テキスト ボックス 568">
          <a:extLst>
            <a:ext uri="{FF2B5EF4-FFF2-40B4-BE49-F238E27FC236}">
              <a16:creationId xmlns:a16="http://schemas.microsoft.com/office/drawing/2014/main" id="{64E837E6-AF57-4ECC-9E40-AE252DB9C22E}"/>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a:extLst>
            <a:ext uri="{FF2B5EF4-FFF2-40B4-BE49-F238E27FC236}">
              <a16:creationId xmlns:a16="http://schemas.microsoft.com/office/drawing/2014/main" id="{CDA65B0A-7E5C-43C1-B92E-CDFE8079D595}"/>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71" name="テキスト ボックス 570">
          <a:extLst>
            <a:ext uri="{FF2B5EF4-FFF2-40B4-BE49-F238E27FC236}">
              <a16:creationId xmlns:a16="http://schemas.microsoft.com/office/drawing/2014/main" id="{337204AE-2997-4F0B-B957-986C598736BE}"/>
            </a:ext>
          </a:extLst>
        </xdr:cNvPr>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a:extLst>
            <a:ext uri="{FF2B5EF4-FFF2-40B4-BE49-F238E27FC236}">
              <a16:creationId xmlns:a16="http://schemas.microsoft.com/office/drawing/2014/main" id="{55C81EBB-1A27-4DE9-8001-A80F57D9420F}"/>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73" name="テキスト ボックス 572">
          <a:extLst>
            <a:ext uri="{FF2B5EF4-FFF2-40B4-BE49-F238E27FC236}">
              <a16:creationId xmlns:a16="http://schemas.microsoft.com/office/drawing/2014/main" id="{F131E8D4-2CFA-45C3-B089-52139D691B65}"/>
            </a:ext>
          </a:extLst>
        </xdr:cNvPr>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a:extLst>
            <a:ext uri="{FF2B5EF4-FFF2-40B4-BE49-F238E27FC236}">
              <a16:creationId xmlns:a16="http://schemas.microsoft.com/office/drawing/2014/main" id="{F3C14813-6CA4-4F0C-B656-FC74086D9728}"/>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75" name="テキスト ボックス 574">
          <a:extLst>
            <a:ext uri="{FF2B5EF4-FFF2-40B4-BE49-F238E27FC236}">
              <a16:creationId xmlns:a16="http://schemas.microsoft.com/office/drawing/2014/main" id="{5DB0A57F-3F69-4086-84D0-8954B790E86E}"/>
            </a:ext>
          </a:extLst>
        </xdr:cNvPr>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42EE1A5E-DC1B-4F0C-80D3-4EDF175326D5}"/>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77" name="テキスト ボックス 576">
          <a:extLst>
            <a:ext uri="{FF2B5EF4-FFF2-40B4-BE49-F238E27FC236}">
              <a16:creationId xmlns:a16="http://schemas.microsoft.com/office/drawing/2014/main" id="{2162E861-AAF1-42B9-8B6E-B411E6BF0443}"/>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12726FB6-1F50-4254-887A-3E43288077F7}"/>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77470</xdr:rowOff>
    </xdr:from>
    <xdr:to>
      <xdr:col>116</xdr:col>
      <xdr:colOff>62865</xdr:colOff>
      <xdr:row>63</xdr:row>
      <xdr:rowOff>168275</xdr:rowOff>
    </xdr:to>
    <xdr:cxnSp macro="">
      <xdr:nvCxnSpPr>
        <xdr:cNvPr id="579" name="直線コネクタ 578">
          <a:extLst>
            <a:ext uri="{FF2B5EF4-FFF2-40B4-BE49-F238E27FC236}">
              <a16:creationId xmlns:a16="http://schemas.microsoft.com/office/drawing/2014/main" id="{69B26010-BD3E-4876-8554-A6C6800AF33B}"/>
            </a:ext>
          </a:extLst>
        </xdr:cNvPr>
        <xdr:cNvCxnSpPr/>
      </xdr:nvCxnSpPr>
      <xdr:spPr>
        <a:xfrm flipV="1">
          <a:off x="22160865" y="950722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635</xdr:rowOff>
    </xdr:from>
    <xdr:ext cx="469900" cy="259080"/>
    <xdr:sp macro="" textlink="">
      <xdr:nvSpPr>
        <xdr:cNvPr id="580" name="【学校施設】&#10;一人当たり面積最小値テキスト">
          <a:extLst>
            <a:ext uri="{FF2B5EF4-FFF2-40B4-BE49-F238E27FC236}">
              <a16:creationId xmlns:a16="http://schemas.microsoft.com/office/drawing/2014/main" id="{E51614D2-978C-41FA-B553-3818B5BC0EB5}"/>
            </a:ext>
          </a:extLst>
        </xdr:cNvPr>
        <xdr:cNvSpPr txBox="1"/>
      </xdr:nvSpPr>
      <xdr:spPr>
        <a:xfrm>
          <a:off x="2219960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168275</xdr:rowOff>
    </xdr:from>
    <xdr:to>
      <xdr:col>116</xdr:col>
      <xdr:colOff>152400</xdr:colOff>
      <xdr:row>63</xdr:row>
      <xdr:rowOff>168275</xdr:rowOff>
    </xdr:to>
    <xdr:cxnSp macro="">
      <xdr:nvCxnSpPr>
        <xdr:cNvPr id="581" name="直線コネクタ 580">
          <a:extLst>
            <a:ext uri="{FF2B5EF4-FFF2-40B4-BE49-F238E27FC236}">
              <a16:creationId xmlns:a16="http://schemas.microsoft.com/office/drawing/2014/main" id="{ECA85C31-0B06-4549-AE80-568552D6DD5B}"/>
            </a:ext>
          </a:extLst>
        </xdr:cNvPr>
        <xdr:cNvCxnSpPr/>
      </xdr:nvCxnSpPr>
      <xdr:spPr>
        <a:xfrm>
          <a:off x="22072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24130</xdr:rowOff>
    </xdr:from>
    <xdr:ext cx="469900" cy="259080"/>
    <xdr:sp macro="" textlink="">
      <xdr:nvSpPr>
        <xdr:cNvPr id="582" name="【学校施設】&#10;一人当たり面積最大値テキスト">
          <a:extLst>
            <a:ext uri="{FF2B5EF4-FFF2-40B4-BE49-F238E27FC236}">
              <a16:creationId xmlns:a16="http://schemas.microsoft.com/office/drawing/2014/main" id="{8CB315BB-F43D-4160-9DA3-FBFBC47A6459}"/>
            </a:ext>
          </a:extLst>
        </xdr:cNvPr>
        <xdr:cNvSpPr txBox="1"/>
      </xdr:nvSpPr>
      <xdr:spPr>
        <a:xfrm>
          <a:off x="22199600" y="928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77470</xdr:rowOff>
    </xdr:from>
    <xdr:to>
      <xdr:col>116</xdr:col>
      <xdr:colOff>152400</xdr:colOff>
      <xdr:row>55</xdr:row>
      <xdr:rowOff>77470</xdr:rowOff>
    </xdr:to>
    <xdr:cxnSp macro="">
      <xdr:nvCxnSpPr>
        <xdr:cNvPr id="583" name="直線コネクタ 582">
          <a:extLst>
            <a:ext uri="{FF2B5EF4-FFF2-40B4-BE49-F238E27FC236}">
              <a16:creationId xmlns:a16="http://schemas.microsoft.com/office/drawing/2014/main" id="{312E43AA-A7B4-41E5-813B-82C5C576717F}"/>
            </a:ext>
          </a:extLst>
        </xdr:cNvPr>
        <xdr:cNvCxnSpPr/>
      </xdr:nvCxnSpPr>
      <xdr:spPr>
        <a:xfrm>
          <a:off x="22072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27305</xdr:rowOff>
    </xdr:from>
    <xdr:ext cx="469900" cy="259080"/>
    <xdr:sp macro="" textlink="">
      <xdr:nvSpPr>
        <xdr:cNvPr id="584" name="【学校施設】&#10;一人当たり面積平均値テキスト">
          <a:extLst>
            <a:ext uri="{FF2B5EF4-FFF2-40B4-BE49-F238E27FC236}">
              <a16:creationId xmlns:a16="http://schemas.microsoft.com/office/drawing/2014/main" id="{020169D6-4D68-4174-B659-E59807B9F9C1}"/>
            </a:ext>
          </a:extLst>
        </xdr:cNvPr>
        <xdr:cNvSpPr txBox="1"/>
      </xdr:nvSpPr>
      <xdr:spPr>
        <a:xfrm>
          <a:off x="22199600" y="10142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48895</xdr:rowOff>
    </xdr:from>
    <xdr:to>
      <xdr:col>116</xdr:col>
      <xdr:colOff>114300</xdr:colOff>
      <xdr:row>59</xdr:row>
      <xdr:rowOff>150495</xdr:rowOff>
    </xdr:to>
    <xdr:sp macro="" textlink="">
      <xdr:nvSpPr>
        <xdr:cNvPr id="585" name="フローチャート: 判断 584">
          <a:extLst>
            <a:ext uri="{FF2B5EF4-FFF2-40B4-BE49-F238E27FC236}">
              <a16:creationId xmlns:a16="http://schemas.microsoft.com/office/drawing/2014/main" id="{D3514A6C-837D-4248-9015-4FF2D0CADC8D}"/>
            </a:ext>
          </a:extLst>
        </xdr:cNvPr>
        <xdr:cNvSpPr/>
      </xdr:nvSpPr>
      <xdr:spPr>
        <a:xfrm>
          <a:off x="22110700" y="101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72390</xdr:rowOff>
    </xdr:from>
    <xdr:to>
      <xdr:col>112</xdr:col>
      <xdr:colOff>38100</xdr:colOff>
      <xdr:row>60</xdr:row>
      <xdr:rowOff>2540</xdr:rowOff>
    </xdr:to>
    <xdr:sp macro="" textlink="">
      <xdr:nvSpPr>
        <xdr:cNvPr id="586" name="フローチャート: 判断 585">
          <a:extLst>
            <a:ext uri="{FF2B5EF4-FFF2-40B4-BE49-F238E27FC236}">
              <a16:creationId xmlns:a16="http://schemas.microsoft.com/office/drawing/2014/main" id="{8D0751F6-8C9B-4788-B4BB-5E2F9C391C6D}"/>
            </a:ext>
          </a:extLst>
        </xdr:cNvPr>
        <xdr:cNvSpPr/>
      </xdr:nvSpPr>
      <xdr:spPr>
        <a:xfrm>
          <a:off x="21272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87" name="フローチャート: 判断 586">
          <a:extLst>
            <a:ext uri="{FF2B5EF4-FFF2-40B4-BE49-F238E27FC236}">
              <a16:creationId xmlns:a16="http://schemas.microsoft.com/office/drawing/2014/main" id="{0AF5082C-42D9-480B-8986-B713C77493FC}"/>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88" name="テキスト ボックス 587">
          <a:extLst>
            <a:ext uri="{FF2B5EF4-FFF2-40B4-BE49-F238E27FC236}">
              <a16:creationId xmlns:a16="http://schemas.microsoft.com/office/drawing/2014/main" id="{EFEAF1E1-5F74-4F63-9347-47EC952E6438}"/>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89" name="テキスト ボックス 588">
          <a:extLst>
            <a:ext uri="{FF2B5EF4-FFF2-40B4-BE49-F238E27FC236}">
              <a16:creationId xmlns:a16="http://schemas.microsoft.com/office/drawing/2014/main" id="{A04577B1-978D-4F4D-B1BC-573C30A37CF1}"/>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90" name="テキスト ボックス 589">
          <a:extLst>
            <a:ext uri="{FF2B5EF4-FFF2-40B4-BE49-F238E27FC236}">
              <a16:creationId xmlns:a16="http://schemas.microsoft.com/office/drawing/2014/main" id="{52EEDDC4-480D-48AF-92DB-126478389B2E}"/>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91" name="テキスト ボックス 590">
          <a:extLst>
            <a:ext uri="{FF2B5EF4-FFF2-40B4-BE49-F238E27FC236}">
              <a16:creationId xmlns:a16="http://schemas.microsoft.com/office/drawing/2014/main" id="{F2AB5DE0-2C5C-48B2-9909-3F8F9FC82AF3}"/>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92" name="テキスト ボックス 591">
          <a:extLst>
            <a:ext uri="{FF2B5EF4-FFF2-40B4-BE49-F238E27FC236}">
              <a16:creationId xmlns:a16="http://schemas.microsoft.com/office/drawing/2014/main" id="{2EC1BAA4-F3C4-4E79-8096-C86DB5778EBA}"/>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129540</xdr:rowOff>
    </xdr:from>
    <xdr:to>
      <xdr:col>116</xdr:col>
      <xdr:colOff>114300</xdr:colOff>
      <xdr:row>59</xdr:row>
      <xdr:rowOff>59690</xdr:rowOff>
    </xdr:to>
    <xdr:sp macro="" textlink="">
      <xdr:nvSpPr>
        <xdr:cNvPr id="593" name="楕円 592">
          <a:extLst>
            <a:ext uri="{FF2B5EF4-FFF2-40B4-BE49-F238E27FC236}">
              <a16:creationId xmlns:a16="http://schemas.microsoft.com/office/drawing/2014/main" id="{CD79B9A3-99C1-433F-8ACC-0254715547A8}"/>
            </a:ext>
          </a:extLst>
        </xdr:cNvPr>
        <xdr:cNvSpPr/>
      </xdr:nvSpPr>
      <xdr:spPr>
        <a:xfrm>
          <a:off x="221107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152400</xdr:rowOff>
    </xdr:from>
    <xdr:ext cx="469900" cy="259080"/>
    <xdr:sp macro="" textlink="">
      <xdr:nvSpPr>
        <xdr:cNvPr id="594" name="【学校施設】&#10;一人当たり面積該当値テキスト">
          <a:extLst>
            <a:ext uri="{FF2B5EF4-FFF2-40B4-BE49-F238E27FC236}">
              <a16:creationId xmlns:a16="http://schemas.microsoft.com/office/drawing/2014/main" id="{67AFB248-F76D-4834-BE29-9334A43A2303}"/>
            </a:ext>
          </a:extLst>
        </xdr:cNvPr>
        <xdr:cNvSpPr txBox="1"/>
      </xdr:nvSpPr>
      <xdr:spPr>
        <a:xfrm>
          <a:off x="22199600" y="9925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146685</xdr:rowOff>
    </xdr:from>
    <xdr:to>
      <xdr:col>112</xdr:col>
      <xdr:colOff>38100</xdr:colOff>
      <xdr:row>59</xdr:row>
      <xdr:rowOff>76835</xdr:rowOff>
    </xdr:to>
    <xdr:sp macro="" textlink="">
      <xdr:nvSpPr>
        <xdr:cNvPr id="595" name="楕円 594">
          <a:extLst>
            <a:ext uri="{FF2B5EF4-FFF2-40B4-BE49-F238E27FC236}">
              <a16:creationId xmlns:a16="http://schemas.microsoft.com/office/drawing/2014/main" id="{A4AE50FD-C864-4E32-A86A-BF6410DA388B}"/>
            </a:ext>
          </a:extLst>
        </xdr:cNvPr>
        <xdr:cNvSpPr/>
      </xdr:nvSpPr>
      <xdr:spPr>
        <a:xfrm>
          <a:off x="21272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8890</xdr:rowOff>
    </xdr:from>
    <xdr:to>
      <xdr:col>116</xdr:col>
      <xdr:colOff>63500</xdr:colOff>
      <xdr:row>59</xdr:row>
      <xdr:rowOff>26035</xdr:rowOff>
    </xdr:to>
    <xdr:cxnSp macro="">
      <xdr:nvCxnSpPr>
        <xdr:cNvPr id="596" name="直線コネクタ 595">
          <a:extLst>
            <a:ext uri="{FF2B5EF4-FFF2-40B4-BE49-F238E27FC236}">
              <a16:creationId xmlns:a16="http://schemas.microsoft.com/office/drawing/2014/main" id="{50B14143-A50C-474C-969B-3839AEB6D9BA}"/>
            </a:ext>
          </a:extLst>
        </xdr:cNvPr>
        <xdr:cNvCxnSpPr/>
      </xdr:nvCxnSpPr>
      <xdr:spPr>
        <a:xfrm flipV="1">
          <a:off x="21323300" y="101244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68580</xdr:rowOff>
    </xdr:from>
    <xdr:to>
      <xdr:col>107</xdr:col>
      <xdr:colOff>101600</xdr:colOff>
      <xdr:row>58</xdr:row>
      <xdr:rowOff>170180</xdr:rowOff>
    </xdr:to>
    <xdr:sp macro="" textlink="">
      <xdr:nvSpPr>
        <xdr:cNvPr id="597" name="楕円 596">
          <a:extLst>
            <a:ext uri="{FF2B5EF4-FFF2-40B4-BE49-F238E27FC236}">
              <a16:creationId xmlns:a16="http://schemas.microsoft.com/office/drawing/2014/main" id="{E066B73C-71BA-484A-8A0D-0999843B6A1A}"/>
            </a:ext>
          </a:extLst>
        </xdr:cNvPr>
        <xdr:cNvSpPr/>
      </xdr:nvSpPr>
      <xdr:spPr>
        <a:xfrm>
          <a:off x="20383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119380</xdr:rowOff>
    </xdr:from>
    <xdr:to>
      <xdr:col>111</xdr:col>
      <xdr:colOff>177800</xdr:colOff>
      <xdr:row>59</xdr:row>
      <xdr:rowOff>26035</xdr:rowOff>
    </xdr:to>
    <xdr:cxnSp macro="">
      <xdr:nvCxnSpPr>
        <xdr:cNvPr id="598" name="直線コネクタ 597">
          <a:extLst>
            <a:ext uri="{FF2B5EF4-FFF2-40B4-BE49-F238E27FC236}">
              <a16:creationId xmlns:a16="http://schemas.microsoft.com/office/drawing/2014/main" id="{7F03040F-EB2A-4840-93B9-4E4253EA0B43}"/>
            </a:ext>
          </a:extLst>
        </xdr:cNvPr>
        <xdr:cNvCxnSpPr/>
      </xdr:nvCxnSpPr>
      <xdr:spPr>
        <a:xfrm>
          <a:off x="20434300" y="100634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165100</xdr:rowOff>
    </xdr:from>
    <xdr:ext cx="469900" cy="259080"/>
    <xdr:sp macro="" textlink="">
      <xdr:nvSpPr>
        <xdr:cNvPr id="599" name="n_1aveValue【学校施設】&#10;一人当たり面積">
          <a:extLst>
            <a:ext uri="{FF2B5EF4-FFF2-40B4-BE49-F238E27FC236}">
              <a16:creationId xmlns:a16="http://schemas.microsoft.com/office/drawing/2014/main" id="{0702078F-53F8-46E4-BB79-BBEE3D69D745}"/>
            </a:ext>
          </a:extLst>
        </xdr:cNvPr>
        <xdr:cNvSpPr txBox="1"/>
      </xdr:nvSpPr>
      <xdr:spPr>
        <a:xfrm>
          <a:off x="21075650" y="1028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114300</xdr:rowOff>
    </xdr:from>
    <xdr:ext cx="469265" cy="259080"/>
    <xdr:sp macro="" textlink="">
      <xdr:nvSpPr>
        <xdr:cNvPr id="600" name="n_2aveValue【学校施設】&#10;一人当たり面積">
          <a:extLst>
            <a:ext uri="{FF2B5EF4-FFF2-40B4-BE49-F238E27FC236}">
              <a16:creationId xmlns:a16="http://schemas.microsoft.com/office/drawing/2014/main" id="{4C30511C-12DF-49DA-86B5-DA62F7946B6A}"/>
            </a:ext>
          </a:extLst>
        </xdr:cNvPr>
        <xdr:cNvSpPr txBox="1"/>
      </xdr:nvSpPr>
      <xdr:spPr>
        <a:xfrm>
          <a:off x="20199350" y="10229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93345</xdr:rowOff>
    </xdr:from>
    <xdr:ext cx="469900" cy="259080"/>
    <xdr:sp macro="" textlink="">
      <xdr:nvSpPr>
        <xdr:cNvPr id="601" name="n_1mainValue【学校施設】&#10;一人当たり面積">
          <a:extLst>
            <a:ext uri="{FF2B5EF4-FFF2-40B4-BE49-F238E27FC236}">
              <a16:creationId xmlns:a16="http://schemas.microsoft.com/office/drawing/2014/main" id="{F07EE33A-240F-4D46-84EA-9BE5704DB09F}"/>
            </a:ext>
          </a:extLst>
        </xdr:cNvPr>
        <xdr:cNvSpPr txBox="1"/>
      </xdr:nvSpPr>
      <xdr:spPr>
        <a:xfrm>
          <a:off x="21075650" y="9865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15240</xdr:rowOff>
    </xdr:from>
    <xdr:ext cx="469265" cy="259080"/>
    <xdr:sp macro="" textlink="">
      <xdr:nvSpPr>
        <xdr:cNvPr id="602" name="n_2mainValue【学校施設】&#10;一人当たり面積">
          <a:extLst>
            <a:ext uri="{FF2B5EF4-FFF2-40B4-BE49-F238E27FC236}">
              <a16:creationId xmlns:a16="http://schemas.microsoft.com/office/drawing/2014/main" id="{601EDCCF-DEA7-4E6F-8E5A-5B98A8827B73}"/>
            </a:ext>
          </a:extLst>
        </xdr:cNvPr>
        <xdr:cNvSpPr txBox="1"/>
      </xdr:nvSpPr>
      <xdr:spPr>
        <a:xfrm>
          <a:off x="20199350" y="9787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78DB3A5C-87D4-481D-8F31-BAB80579C8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7D57FE68-BC2A-4E26-95BF-FA6D59771AE9}"/>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4360ECEE-05B5-4EC6-B52E-AB8FAD25358E}"/>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6B6519F8-AD60-4B00-8220-0C42038DEDA7}"/>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EAD5FF60-C725-4E1C-AB8D-DB118DEEEF98}"/>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DB09E3EC-8E34-4841-B6F1-D05F5A146B45}"/>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E10A4A23-94E3-4C32-B83B-70703BB9CB73}"/>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4C1AAF5E-8906-44AA-B0FC-1AB748E33E5C}"/>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11" name="テキスト ボックス 610">
          <a:extLst>
            <a:ext uri="{FF2B5EF4-FFF2-40B4-BE49-F238E27FC236}">
              <a16:creationId xmlns:a16="http://schemas.microsoft.com/office/drawing/2014/main" id="{8545AB39-7605-4387-9B19-C53325C256E4}"/>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B389B19B-8DC9-4E00-AA1B-B64EB9864CD5}"/>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613" name="テキスト ボックス 612">
          <a:extLst>
            <a:ext uri="{FF2B5EF4-FFF2-40B4-BE49-F238E27FC236}">
              <a16:creationId xmlns:a16="http://schemas.microsoft.com/office/drawing/2014/main" id="{952BCE3F-7550-4D7E-95B5-C5B1131F22EE}"/>
            </a:ext>
          </a:extLst>
        </xdr:cNvPr>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a:extLst>
            <a:ext uri="{FF2B5EF4-FFF2-40B4-BE49-F238E27FC236}">
              <a16:creationId xmlns:a16="http://schemas.microsoft.com/office/drawing/2014/main" id="{BC053064-CC19-4487-9773-40334709472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615" name="テキスト ボックス 614">
          <a:extLst>
            <a:ext uri="{FF2B5EF4-FFF2-40B4-BE49-F238E27FC236}">
              <a16:creationId xmlns:a16="http://schemas.microsoft.com/office/drawing/2014/main" id="{A121F188-90C5-4A3D-88C8-24478854A377}"/>
            </a:ext>
          </a:extLst>
        </xdr:cNvPr>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a:extLst>
            <a:ext uri="{FF2B5EF4-FFF2-40B4-BE49-F238E27FC236}">
              <a16:creationId xmlns:a16="http://schemas.microsoft.com/office/drawing/2014/main" id="{439609B1-D69F-4FF1-85D4-CBEA4EC86F86}"/>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17" name="テキスト ボックス 616">
          <a:extLst>
            <a:ext uri="{FF2B5EF4-FFF2-40B4-BE49-F238E27FC236}">
              <a16:creationId xmlns:a16="http://schemas.microsoft.com/office/drawing/2014/main" id="{E671078B-7602-4470-B368-9CDBE8D20185}"/>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a:extLst>
            <a:ext uri="{FF2B5EF4-FFF2-40B4-BE49-F238E27FC236}">
              <a16:creationId xmlns:a16="http://schemas.microsoft.com/office/drawing/2014/main" id="{F514CE09-8F9C-4142-B160-AD77CB9229D9}"/>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19" name="テキスト ボックス 618">
          <a:extLst>
            <a:ext uri="{FF2B5EF4-FFF2-40B4-BE49-F238E27FC236}">
              <a16:creationId xmlns:a16="http://schemas.microsoft.com/office/drawing/2014/main" id="{D87753EC-213A-4B95-8814-C66211803D23}"/>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a:extLst>
            <a:ext uri="{FF2B5EF4-FFF2-40B4-BE49-F238E27FC236}">
              <a16:creationId xmlns:a16="http://schemas.microsoft.com/office/drawing/2014/main" id="{50943492-F5C7-4E33-BF95-906306BDBBBD}"/>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21" name="テキスト ボックス 620">
          <a:extLst>
            <a:ext uri="{FF2B5EF4-FFF2-40B4-BE49-F238E27FC236}">
              <a16:creationId xmlns:a16="http://schemas.microsoft.com/office/drawing/2014/main" id="{0AC4C369-97F1-41AC-BD2D-72F47826D61C}"/>
            </a:ext>
          </a:extLst>
        </xdr:cNvPr>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a:extLst>
            <a:ext uri="{FF2B5EF4-FFF2-40B4-BE49-F238E27FC236}">
              <a16:creationId xmlns:a16="http://schemas.microsoft.com/office/drawing/2014/main" id="{D5FF04B2-FCED-4EDF-9EFA-11A558232504}"/>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623" name="テキスト ボックス 622">
          <a:extLst>
            <a:ext uri="{FF2B5EF4-FFF2-40B4-BE49-F238E27FC236}">
              <a16:creationId xmlns:a16="http://schemas.microsoft.com/office/drawing/2014/main" id="{1110F0A6-0245-490B-B68D-30B7E0268AE6}"/>
            </a:ext>
          </a:extLst>
        </xdr:cNvPr>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F8230778-184F-43C1-BD2E-C2C336AE4807}"/>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625" name="テキスト ボックス 624">
          <a:extLst>
            <a:ext uri="{FF2B5EF4-FFF2-40B4-BE49-F238E27FC236}">
              <a16:creationId xmlns:a16="http://schemas.microsoft.com/office/drawing/2014/main" id="{07F7BF1F-A606-4CA5-B5A8-E63696660E24}"/>
            </a:ext>
          </a:extLst>
        </xdr:cNvPr>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a:extLst>
            <a:ext uri="{FF2B5EF4-FFF2-40B4-BE49-F238E27FC236}">
              <a16:creationId xmlns:a16="http://schemas.microsoft.com/office/drawing/2014/main" id="{DA694D88-5389-468A-B82D-6559BDEDE73E}"/>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152400</xdr:rowOff>
    </xdr:to>
    <xdr:cxnSp macro="">
      <xdr:nvCxnSpPr>
        <xdr:cNvPr id="627" name="直線コネクタ 626">
          <a:extLst>
            <a:ext uri="{FF2B5EF4-FFF2-40B4-BE49-F238E27FC236}">
              <a16:creationId xmlns:a16="http://schemas.microsoft.com/office/drawing/2014/main" id="{B692832A-CD21-49C6-9771-19A64D3BFE1F}"/>
            </a:ext>
          </a:extLst>
        </xdr:cNvPr>
        <xdr:cNvCxnSpPr/>
      </xdr:nvCxnSpPr>
      <xdr:spPr>
        <a:xfrm flipV="1">
          <a:off x="16318865" y="133350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156210</xdr:rowOff>
    </xdr:from>
    <xdr:ext cx="405130" cy="258445"/>
    <xdr:sp macro="" textlink="">
      <xdr:nvSpPr>
        <xdr:cNvPr id="628" name="【児童館】&#10;有形固定資産減価償却率最小値テキスト">
          <a:extLst>
            <a:ext uri="{FF2B5EF4-FFF2-40B4-BE49-F238E27FC236}">
              <a16:creationId xmlns:a16="http://schemas.microsoft.com/office/drawing/2014/main" id="{4D83A4F5-1F96-4E81-A151-B1A6912DE8D9}"/>
            </a:ext>
          </a:extLst>
        </xdr:cNvPr>
        <xdr:cNvSpPr txBox="1"/>
      </xdr:nvSpPr>
      <xdr:spPr>
        <a:xfrm>
          <a:off x="16357600" y="14729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a:extLst>
            <a:ext uri="{FF2B5EF4-FFF2-40B4-BE49-F238E27FC236}">
              <a16:creationId xmlns:a16="http://schemas.microsoft.com/office/drawing/2014/main" id="{FFFECA60-8B7F-477B-80F9-82F4E2EC5EEA}"/>
            </a:ext>
          </a:extLst>
        </xdr:cNvPr>
        <xdr:cNvCxnSpPr/>
      </xdr:nvCxnSpPr>
      <xdr:spPr>
        <a:xfrm>
          <a:off x="16230600" y="1472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630" name="【児童館】&#10;有形固定資産減価償却率最大値テキスト">
          <a:extLst>
            <a:ext uri="{FF2B5EF4-FFF2-40B4-BE49-F238E27FC236}">
              <a16:creationId xmlns:a16="http://schemas.microsoft.com/office/drawing/2014/main" id="{BC21D1A3-6E2F-4436-B642-8DC00E98CCDA}"/>
            </a:ext>
          </a:extLst>
        </xdr:cNvPr>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a:extLst>
            <a:ext uri="{FF2B5EF4-FFF2-40B4-BE49-F238E27FC236}">
              <a16:creationId xmlns:a16="http://schemas.microsoft.com/office/drawing/2014/main" id="{B52C8934-F870-4360-938D-5936653A2184}"/>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91440</xdr:rowOff>
    </xdr:from>
    <xdr:ext cx="405130" cy="259080"/>
    <xdr:sp macro="" textlink="">
      <xdr:nvSpPr>
        <xdr:cNvPr id="632" name="【児童館】&#10;有形固定資産減価償却率平均値テキスト">
          <a:extLst>
            <a:ext uri="{FF2B5EF4-FFF2-40B4-BE49-F238E27FC236}">
              <a16:creationId xmlns:a16="http://schemas.microsoft.com/office/drawing/2014/main" id="{9DCCD518-B462-4D8E-8BC0-4D1C48CD18DF}"/>
            </a:ext>
          </a:extLst>
        </xdr:cNvPr>
        <xdr:cNvSpPr txBox="1"/>
      </xdr:nvSpPr>
      <xdr:spPr>
        <a:xfrm>
          <a:off x="16357600" y="1397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a:extLst>
            <a:ext uri="{FF2B5EF4-FFF2-40B4-BE49-F238E27FC236}">
              <a16:creationId xmlns:a16="http://schemas.microsoft.com/office/drawing/2014/main" id="{B5D8D02C-089A-427D-B3A0-2987933827CA}"/>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a:extLst>
            <a:ext uri="{FF2B5EF4-FFF2-40B4-BE49-F238E27FC236}">
              <a16:creationId xmlns:a16="http://schemas.microsoft.com/office/drawing/2014/main" id="{E4584C1F-FFE0-42D0-919C-1A6E0C801097}"/>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35" name="フローチャート: 判断 634">
          <a:extLst>
            <a:ext uri="{FF2B5EF4-FFF2-40B4-BE49-F238E27FC236}">
              <a16:creationId xmlns:a16="http://schemas.microsoft.com/office/drawing/2014/main" id="{D8F3AB5E-FEEA-4417-A55E-7C53F4901A8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6" name="テキスト ボックス 635">
          <a:extLst>
            <a:ext uri="{FF2B5EF4-FFF2-40B4-BE49-F238E27FC236}">
              <a16:creationId xmlns:a16="http://schemas.microsoft.com/office/drawing/2014/main" id="{35AF0C4F-98D2-4BC3-B2E1-C572B9E833B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7" name="テキスト ボックス 636">
          <a:extLst>
            <a:ext uri="{FF2B5EF4-FFF2-40B4-BE49-F238E27FC236}">
              <a16:creationId xmlns:a16="http://schemas.microsoft.com/office/drawing/2014/main" id="{83935658-CA72-4659-B1CC-66518EBD0753}"/>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8" name="テキスト ボックス 637">
          <a:extLst>
            <a:ext uri="{FF2B5EF4-FFF2-40B4-BE49-F238E27FC236}">
              <a16:creationId xmlns:a16="http://schemas.microsoft.com/office/drawing/2014/main" id="{D14E6142-1D01-4C90-AFD0-A18D2802AB73}"/>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9" name="テキスト ボックス 638">
          <a:extLst>
            <a:ext uri="{FF2B5EF4-FFF2-40B4-BE49-F238E27FC236}">
              <a16:creationId xmlns:a16="http://schemas.microsoft.com/office/drawing/2014/main" id="{E530468E-A92C-410E-9DB4-3ECC0194A09B}"/>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0" name="テキスト ボックス 639">
          <a:extLst>
            <a:ext uri="{FF2B5EF4-FFF2-40B4-BE49-F238E27FC236}">
              <a16:creationId xmlns:a16="http://schemas.microsoft.com/office/drawing/2014/main" id="{05C8883B-4D15-45C6-B31C-37B04E7E1A9F}"/>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80</xdr:row>
      <xdr:rowOff>6350</xdr:rowOff>
    </xdr:from>
    <xdr:to>
      <xdr:col>85</xdr:col>
      <xdr:colOff>177800</xdr:colOff>
      <xdr:row>80</xdr:row>
      <xdr:rowOff>107950</xdr:rowOff>
    </xdr:to>
    <xdr:sp macro="" textlink="">
      <xdr:nvSpPr>
        <xdr:cNvPr id="641" name="楕円 640">
          <a:extLst>
            <a:ext uri="{FF2B5EF4-FFF2-40B4-BE49-F238E27FC236}">
              <a16:creationId xmlns:a16="http://schemas.microsoft.com/office/drawing/2014/main" id="{9C1CD9FB-8389-4645-B8D9-F6B18310DE55}"/>
            </a:ext>
          </a:extLst>
        </xdr:cNvPr>
        <xdr:cNvSpPr/>
      </xdr:nvSpPr>
      <xdr:spPr>
        <a:xfrm>
          <a:off x="16268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29210</xdr:rowOff>
    </xdr:from>
    <xdr:ext cx="405130" cy="258445"/>
    <xdr:sp macro="" textlink="">
      <xdr:nvSpPr>
        <xdr:cNvPr id="642" name="【児童館】&#10;有形固定資産減価償却率該当値テキスト">
          <a:extLst>
            <a:ext uri="{FF2B5EF4-FFF2-40B4-BE49-F238E27FC236}">
              <a16:creationId xmlns:a16="http://schemas.microsoft.com/office/drawing/2014/main" id="{FCC24DAC-CE70-44D5-B05A-D394F01383F1}"/>
            </a:ext>
          </a:extLst>
        </xdr:cNvPr>
        <xdr:cNvSpPr txBox="1"/>
      </xdr:nvSpPr>
      <xdr:spPr>
        <a:xfrm>
          <a:off x="16357600" y="13573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43" name="楕円 642">
          <a:extLst>
            <a:ext uri="{FF2B5EF4-FFF2-40B4-BE49-F238E27FC236}">
              <a16:creationId xmlns:a16="http://schemas.microsoft.com/office/drawing/2014/main" id="{D9596119-15C0-4B50-A8F8-D903E5D798C4}"/>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57150</xdr:rowOff>
    </xdr:from>
    <xdr:to>
      <xdr:col>85</xdr:col>
      <xdr:colOff>127000</xdr:colOff>
      <xdr:row>80</xdr:row>
      <xdr:rowOff>140970</xdr:rowOff>
    </xdr:to>
    <xdr:cxnSp macro="">
      <xdr:nvCxnSpPr>
        <xdr:cNvPr id="644" name="直線コネクタ 643">
          <a:extLst>
            <a:ext uri="{FF2B5EF4-FFF2-40B4-BE49-F238E27FC236}">
              <a16:creationId xmlns:a16="http://schemas.microsoft.com/office/drawing/2014/main" id="{132D6B88-A1E1-42F0-BCCB-108F52DA50FB}"/>
            </a:ext>
          </a:extLst>
        </xdr:cNvPr>
        <xdr:cNvCxnSpPr/>
      </xdr:nvCxnSpPr>
      <xdr:spPr>
        <a:xfrm flipV="1">
          <a:off x="15481300" y="1377315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645" name="楕円 644">
          <a:extLst>
            <a:ext uri="{FF2B5EF4-FFF2-40B4-BE49-F238E27FC236}">
              <a16:creationId xmlns:a16="http://schemas.microsoft.com/office/drawing/2014/main" id="{E13B924E-3221-4DF0-A220-1392D1BF0DAA}"/>
            </a:ext>
          </a:extLst>
        </xdr:cNvPr>
        <xdr:cNvSpPr/>
      </xdr:nvSpPr>
      <xdr:spPr>
        <a:xfrm>
          <a:off x="14541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11430</xdr:rowOff>
    </xdr:to>
    <xdr:cxnSp macro="">
      <xdr:nvCxnSpPr>
        <xdr:cNvPr id="646" name="直線コネクタ 645">
          <a:extLst>
            <a:ext uri="{FF2B5EF4-FFF2-40B4-BE49-F238E27FC236}">
              <a16:creationId xmlns:a16="http://schemas.microsoft.com/office/drawing/2014/main" id="{B97DB61F-AA80-42D6-B303-DBEEB3533A53}"/>
            </a:ext>
          </a:extLst>
        </xdr:cNvPr>
        <xdr:cNvCxnSpPr/>
      </xdr:nvCxnSpPr>
      <xdr:spPr>
        <a:xfrm flipV="1">
          <a:off x="14592300" y="138569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60960</xdr:rowOff>
    </xdr:from>
    <xdr:ext cx="405130" cy="259080"/>
    <xdr:sp macro="" textlink="">
      <xdr:nvSpPr>
        <xdr:cNvPr id="647" name="n_1aveValue【児童館】&#10;有形固定資産減価償却率">
          <a:extLst>
            <a:ext uri="{FF2B5EF4-FFF2-40B4-BE49-F238E27FC236}">
              <a16:creationId xmlns:a16="http://schemas.microsoft.com/office/drawing/2014/main" id="{CB994C23-D993-4335-B9F5-EBC9CDE77840}"/>
            </a:ext>
          </a:extLst>
        </xdr:cNvPr>
        <xdr:cNvSpPr txBox="1"/>
      </xdr:nvSpPr>
      <xdr:spPr>
        <a:xfrm>
          <a:off x="15266035" y="1411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41910</xdr:rowOff>
    </xdr:from>
    <xdr:ext cx="404495" cy="258445"/>
    <xdr:sp macro="" textlink="">
      <xdr:nvSpPr>
        <xdr:cNvPr id="648" name="n_2aveValue【児童館】&#10;有形固定資産減価償却率">
          <a:extLst>
            <a:ext uri="{FF2B5EF4-FFF2-40B4-BE49-F238E27FC236}">
              <a16:creationId xmlns:a16="http://schemas.microsoft.com/office/drawing/2014/main" id="{46A1174A-9DFF-4997-9874-461D82E18A88}"/>
            </a:ext>
          </a:extLst>
        </xdr:cNvPr>
        <xdr:cNvSpPr txBox="1"/>
      </xdr:nvSpPr>
      <xdr:spPr>
        <a:xfrm>
          <a:off x="14389735" y="14272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36830</xdr:rowOff>
    </xdr:from>
    <xdr:ext cx="405130" cy="259080"/>
    <xdr:sp macro="" textlink="">
      <xdr:nvSpPr>
        <xdr:cNvPr id="649" name="n_1mainValue【児童館】&#10;有形固定資産減価償却率">
          <a:extLst>
            <a:ext uri="{FF2B5EF4-FFF2-40B4-BE49-F238E27FC236}">
              <a16:creationId xmlns:a16="http://schemas.microsoft.com/office/drawing/2014/main" id="{62538649-FDF9-4C2D-AC65-E2B9F5FA77D9}"/>
            </a:ext>
          </a:extLst>
        </xdr:cNvPr>
        <xdr:cNvSpPr txBox="1"/>
      </xdr:nvSpPr>
      <xdr:spPr>
        <a:xfrm>
          <a:off x="15266035" y="1358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78740</xdr:rowOff>
    </xdr:from>
    <xdr:ext cx="404495" cy="259080"/>
    <xdr:sp macro="" textlink="">
      <xdr:nvSpPr>
        <xdr:cNvPr id="650" name="n_2mainValue【児童館】&#10;有形固定資産減価償却率">
          <a:extLst>
            <a:ext uri="{FF2B5EF4-FFF2-40B4-BE49-F238E27FC236}">
              <a16:creationId xmlns:a16="http://schemas.microsoft.com/office/drawing/2014/main" id="{CAD8F309-119E-4200-8150-9FA8A84A43CE}"/>
            </a:ext>
          </a:extLst>
        </xdr:cNvPr>
        <xdr:cNvSpPr txBox="1"/>
      </xdr:nvSpPr>
      <xdr:spPr>
        <a:xfrm>
          <a:off x="14389735" y="13623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653913B9-A282-4B88-B06B-3740490F59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0F6F7273-C715-48C7-A79D-1F7338795C5D}"/>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CD8E4B09-EBD0-4D43-AF7B-FDB0D760F7E3}"/>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1A44D6CF-9478-48D8-A4C1-DAB80FBB8901}"/>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D0AF2552-A7C4-43CE-95C4-8F0D45DD1E82}"/>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48FC9AD6-8C8C-474D-B991-35D682C6631C}"/>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51F37E4C-40C2-4E92-AF1D-B2CEDA14F5DB}"/>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D11212DB-75BA-4EB7-B8A9-B9A97C51E7C8}"/>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59" name="テキスト ボックス 658">
          <a:extLst>
            <a:ext uri="{FF2B5EF4-FFF2-40B4-BE49-F238E27FC236}">
              <a16:creationId xmlns:a16="http://schemas.microsoft.com/office/drawing/2014/main" id="{0EB250FE-0F14-4322-AF00-6D5CE8BB037F}"/>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D9462B79-1BB1-4611-9760-F1ED7707EB7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61" name="直線コネクタ 660">
          <a:extLst>
            <a:ext uri="{FF2B5EF4-FFF2-40B4-BE49-F238E27FC236}">
              <a16:creationId xmlns:a16="http://schemas.microsoft.com/office/drawing/2014/main" id="{5BD7146F-5BFD-42E3-95DA-C98315EF6FAA}"/>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662" name="テキスト ボックス 661">
          <a:extLst>
            <a:ext uri="{FF2B5EF4-FFF2-40B4-BE49-F238E27FC236}">
              <a16:creationId xmlns:a16="http://schemas.microsoft.com/office/drawing/2014/main" id="{6BDA37F0-E57A-4784-B424-D13CBE80ACAF}"/>
            </a:ext>
          </a:extLst>
        </xdr:cNvPr>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63" name="直線コネクタ 662">
          <a:extLst>
            <a:ext uri="{FF2B5EF4-FFF2-40B4-BE49-F238E27FC236}">
              <a16:creationId xmlns:a16="http://schemas.microsoft.com/office/drawing/2014/main" id="{36262BA5-9E26-4164-BC43-0DF12CCF1BD6}"/>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664" name="テキスト ボックス 663">
          <a:extLst>
            <a:ext uri="{FF2B5EF4-FFF2-40B4-BE49-F238E27FC236}">
              <a16:creationId xmlns:a16="http://schemas.microsoft.com/office/drawing/2014/main" id="{4C628EBA-E52C-4548-965D-374DABB830B8}"/>
            </a:ext>
          </a:extLst>
        </xdr:cNvPr>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65" name="直線コネクタ 664">
          <a:extLst>
            <a:ext uri="{FF2B5EF4-FFF2-40B4-BE49-F238E27FC236}">
              <a16:creationId xmlns:a16="http://schemas.microsoft.com/office/drawing/2014/main" id="{88E3832B-485E-497D-9754-30FE03E60658}"/>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666" name="テキスト ボックス 665">
          <a:extLst>
            <a:ext uri="{FF2B5EF4-FFF2-40B4-BE49-F238E27FC236}">
              <a16:creationId xmlns:a16="http://schemas.microsoft.com/office/drawing/2014/main" id="{51BF7818-BC41-4035-910B-0963FA38EB86}"/>
            </a:ext>
          </a:extLst>
        </xdr:cNvPr>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67" name="直線コネクタ 666">
          <a:extLst>
            <a:ext uri="{FF2B5EF4-FFF2-40B4-BE49-F238E27FC236}">
              <a16:creationId xmlns:a16="http://schemas.microsoft.com/office/drawing/2014/main" id="{ACFABD43-908D-4ADB-8A61-D75ACE3B7D6E}"/>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668" name="テキスト ボックス 667">
          <a:extLst>
            <a:ext uri="{FF2B5EF4-FFF2-40B4-BE49-F238E27FC236}">
              <a16:creationId xmlns:a16="http://schemas.microsoft.com/office/drawing/2014/main" id="{D2EE9275-B43C-4332-B79F-958645AD6C6D}"/>
            </a:ext>
          </a:extLst>
        </xdr:cNvPr>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69" name="直線コネクタ 668">
          <a:extLst>
            <a:ext uri="{FF2B5EF4-FFF2-40B4-BE49-F238E27FC236}">
              <a16:creationId xmlns:a16="http://schemas.microsoft.com/office/drawing/2014/main" id="{66434715-A7A5-46A1-8B84-9CD83EF44C58}"/>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670" name="テキスト ボックス 669">
          <a:extLst>
            <a:ext uri="{FF2B5EF4-FFF2-40B4-BE49-F238E27FC236}">
              <a16:creationId xmlns:a16="http://schemas.microsoft.com/office/drawing/2014/main" id="{1EA0B26F-6320-4812-B4A6-90CC003E3D36}"/>
            </a:ext>
          </a:extLst>
        </xdr:cNvPr>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71" name="直線コネクタ 670">
          <a:extLst>
            <a:ext uri="{FF2B5EF4-FFF2-40B4-BE49-F238E27FC236}">
              <a16:creationId xmlns:a16="http://schemas.microsoft.com/office/drawing/2014/main" id="{95E16741-D8F3-4A85-B795-D673B513E2A4}"/>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672" name="テキスト ボックス 671">
          <a:extLst>
            <a:ext uri="{FF2B5EF4-FFF2-40B4-BE49-F238E27FC236}">
              <a16:creationId xmlns:a16="http://schemas.microsoft.com/office/drawing/2014/main" id="{F4C9B38D-B8F8-43DB-9F17-51EAD54DEB63}"/>
            </a:ext>
          </a:extLst>
        </xdr:cNvPr>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6CE5A148-C3FA-48F4-9D7C-A670AE51388F}"/>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74" name="テキスト ボックス 673">
          <a:extLst>
            <a:ext uri="{FF2B5EF4-FFF2-40B4-BE49-F238E27FC236}">
              <a16:creationId xmlns:a16="http://schemas.microsoft.com/office/drawing/2014/main" id="{BC1382BE-582B-40DF-8852-44DFFB396A42}"/>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1AB3AE4A-1C35-4246-AEA4-F4F33278F713}"/>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86995</xdr:rowOff>
    </xdr:from>
    <xdr:to>
      <xdr:col>116</xdr:col>
      <xdr:colOff>62865</xdr:colOff>
      <xdr:row>86</xdr:row>
      <xdr:rowOff>135890</xdr:rowOff>
    </xdr:to>
    <xdr:cxnSp macro="">
      <xdr:nvCxnSpPr>
        <xdr:cNvPr id="676" name="直線コネクタ 675">
          <a:extLst>
            <a:ext uri="{FF2B5EF4-FFF2-40B4-BE49-F238E27FC236}">
              <a16:creationId xmlns:a16="http://schemas.microsoft.com/office/drawing/2014/main" id="{FFED97C0-5957-4119-8C4C-C9AC9B4211E4}"/>
            </a:ext>
          </a:extLst>
        </xdr:cNvPr>
        <xdr:cNvCxnSpPr/>
      </xdr:nvCxnSpPr>
      <xdr:spPr>
        <a:xfrm flipV="1">
          <a:off x="22160865" y="134600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139700</xdr:rowOff>
    </xdr:from>
    <xdr:ext cx="469900" cy="259080"/>
    <xdr:sp macro="" textlink="">
      <xdr:nvSpPr>
        <xdr:cNvPr id="677" name="【児童館】&#10;一人当たり面積最小値テキスト">
          <a:extLst>
            <a:ext uri="{FF2B5EF4-FFF2-40B4-BE49-F238E27FC236}">
              <a16:creationId xmlns:a16="http://schemas.microsoft.com/office/drawing/2014/main" id="{3B08061E-7C06-410A-8BBC-6F9FB88E952B}"/>
            </a:ext>
          </a:extLst>
        </xdr:cNvPr>
        <xdr:cNvSpPr txBox="1"/>
      </xdr:nvSpPr>
      <xdr:spPr>
        <a:xfrm>
          <a:off x="22199600" y="1488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135890</xdr:rowOff>
    </xdr:from>
    <xdr:to>
      <xdr:col>116</xdr:col>
      <xdr:colOff>152400</xdr:colOff>
      <xdr:row>86</xdr:row>
      <xdr:rowOff>135890</xdr:rowOff>
    </xdr:to>
    <xdr:cxnSp macro="">
      <xdr:nvCxnSpPr>
        <xdr:cNvPr id="678" name="直線コネクタ 677">
          <a:extLst>
            <a:ext uri="{FF2B5EF4-FFF2-40B4-BE49-F238E27FC236}">
              <a16:creationId xmlns:a16="http://schemas.microsoft.com/office/drawing/2014/main" id="{F683FBAE-D3D7-4B62-B30F-2EF21DD5E09E}"/>
            </a:ext>
          </a:extLst>
        </xdr:cNvPr>
        <xdr:cNvCxnSpPr/>
      </xdr:nvCxnSpPr>
      <xdr:spPr>
        <a:xfrm>
          <a:off x="22072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33655</xdr:rowOff>
    </xdr:from>
    <xdr:ext cx="469900" cy="258445"/>
    <xdr:sp macro="" textlink="">
      <xdr:nvSpPr>
        <xdr:cNvPr id="679" name="【児童館】&#10;一人当たり面積最大値テキスト">
          <a:extLst>
            <a:ext uri="{FF2B5EF4-FFF2-40B4-BE49-F238E27FC236}">
              <a16:creationId xmlns:a16="http://schemas.microsoft.com/office/drawing/2014/main" id="{0CD7F22B-63DD-4615-A820-8D8D2A3E9EFB}"/>
            </a:ext>
          </a:extLst>
        </xdr:cNvPr>
        <xdr:cNvSpPr txBox="1"/>
      </xdr:nvSpPr>
      <xdr:spPr>
        <a:xfrm>
          <a:off x="221996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86995</xdr:rowOff>
    </xdr:from>
    <xdr:to>
      <xdr:col>116</xdr:col>
      <xdr:colOff>152400</xdr:colOff>
      <xdr:row>78</xdr:row>
      <xdr:rowOff>86995</xdr:rowOff>
    </xdr:to>
    <xdr:cxnSp macro="">
      <xdr:nvCxnSpPr>
        <xdr:cNvPr id="680" name="直線コネクタ 679">
          <a:extLst>
            <a:ext uri="{FF2B5EF4-FFF2-40B4-BE49-F238E27FC236}">
              <a16:creationId xmlns:a16="http://schemas.microsoft.com/office/drawing/2014/main" id="{DF305451-A39F-4AF6-ACE3-39188F0366A5}"/>
            </a:ext>
          </a:extLst>
        </xdr:cNvPr>
        <xdr:cNvCxnSpPr/>
      </xdr:nvCxnSpPr>
      <xdr:spPr>
        <a:xfrm>
          <a:off x="22072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75565</xdr:rowOff>
    </xdr:from>
    <xdr:ext cx="469900" cy="258445"/>
    <xdr:sp macro="" textlink="">
      <xdr:nvSpPr>
        <xdr:cNvPr id="681" name="【児童館】&#10;一人当たり面積平均値テキスト">
          <a:extLst>
            <a:ext uri="{FF2B5EF4-FFF2-40B4-BE49-F238E27FC236}">
              <a16:creationId xmlns:a16="http://schemas.microsoft.com/office/drawing/2014/main" id="{503A9DF6-4062-4E05-B665-319F04B53558}"/>
            </a:ext>
          </a:extLst>
        </xdr:cNvPr>
        <xdr:cNvSpPr txBox="1"/>
      </xdr:nvSpPr>
      <xdr:spPr>
        <a:xfrm>
          <a:off x="22199600" y="14305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52705</xdr:rowOff>
    </xdr:from>
    <xdr:to>
      <xdr:col>116</xdr:col>
      <xdr:colOff>114300</xdr:colOff>
      <xdr:row>84</xdr:row>
      <xdr:rowOff>154940</xdr:rowOff>
    </xdr:to>
    <xdr:sp macro="" textlink="">
      <xdr:nvSpPr>
        <xdr:cNvPr id="682" name="フローチャート: 判断 681">
          <a:extLst>
            <a:ext uri="{FF2B5EF4-FFF2-40B4-BE49-F238E27FC236}">
              <a16:creationId xmlns:a16="http://schemas.microsoft.com/office/drawing/2014/main" id="{81A19FE6-76A8-4B9C-B5AF-79AF442A3780}"/>
            </a:ext>
          </a:extLst>
        </xdr:cNvPr>
        <xdr:cNvSpPr/>
      </xdr:nvSpPr>
      <xdr:spPr>
        <a:xfrm>
          <a:off x="221107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69215</xdr:rowOff>
    </xdr:from>
    <xdr:to>
      <xdr:col>112</xdr:col>
      <xdr:colOff>38100</xdr:colOff>
      <xdr:row>84</xdr:row>
      <xdr:rowOff>170815</xdr:rowOff>
    </xdr:to>
    <xdr:sp macro="" textlink="">
      <xdr:nvSpPr>
        <xdr:cNvPr id="683" name="フローチャート: 判断 682">
          <a:extLst>
            <a:ext uri="{FF2B5EF4-FFF2-40B4-BE49-F238E27FC236}">
              <a16:creationId xmlns:a16="http://schemas.microsoft.com/office/drawing/2014/main" id="{7DDCBEF8-9A42-4248-9A37-9E38E05A04C6}"/>
            </a:ext>
          </a:extLst>
        </xdr:cNvPr>
        <xdr:cNvSpPr/>
      </xdr:nvSpPr>
      <xdr:spPr>
        <a:xfrm>
          <a:off x="21272500" y="144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85090</xdr:rowOff>
    </xdr:from>
    <xdr:to>
      <xdr:col>107</xdr:col>
      <xdr:colOff>101600</xdr:colOff>
      <xdr:row>85</xdr:row>
      <xdr:rowOff>15240</xdr:rowOff>
    </xdr:to>
    <xdr:sp macro="" textlink="">
      <xdr:nvSpPr>
        <xdr:cNvPr id="684" name="フローチャート: 判断 683">
          <a:extLst>
            <a:ext uri="{FF2B5EF4-FFF2-40B4-BE49-F238E27FC236}">
              <a16:creationId xmlns:a16="http://schemas.microsoft.com/office/drawing/2014/main" id="{8BD46187-33F8-4DC7-B958-B749A06B4D26}"/>
            </a:ext>
          </a:extLst>
        </xdr:cNvPr>
        <xdr:cNvSpPr/>
      </xdr:nvSpPr>
      <xdr:spPr>
        <a:xfrm>
          <a:off x="203835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5" name="テキスト ボックス 684">
          <a:extLst>
            <a:ext uri="{FF2B5EF4-FFF2-40B4-BE49-F238E27FC236}">
              <a16:creationId xmlns:a16="http://schemas.microsoft.com/office/drawing/2014/main" id="{B69FFFF1-CD6A-4CA9-AAC5-639E572DD068}"/>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6" name="テキスト ボックス 685">
          <a:extLst>
            <a:ext uri="{FF2B5EF4-FFF2-40B4-BE49-F238E27FC236}">
              <a16:creationId xmlns:a16="http://schemas.microsoft.com/office/drawing/2014/main" id="{7AD73A45-4DDD-4357-BCB7-FFD02383C3EF}"/>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7" name="テキスト ボックス 686">
          <a:extLst>
            <a:ext uri="{FF2B5EF4-FFF2-40B4-BE49-F238E27FC236}">
              <a16:creationId xmlns:a16="http://schemas.microsoft.com/office/drawing/2014/main" id="{BEC29084-FB48-4864-A77C-7B9B95F99919}"/>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8" name="テキスト ボックス 687">
          <a:extLst>
            <a:ext uri="{FF2B5EF4-FFF2-40B4-BE49-F238E27FC236}">
              <a16:creationId xmlns:a16="http://schemas.microsoft.com/office/drawing/2014/main" id="{65045643-5296-41EF-ABDF-A3A5A137CD35}"/>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9" name="テキスト ボックス 688">
          <a:extLst>
            <a:ext uri="{FF2B5EF4-FFF2-40B4-BE49-F238E27FC236}">
              <a16:creationId xmlns:a16="http://schemas.microsoft.com/office/drawing/2014/main" id="{56E5A215-CE06-4D92-8C34-46C4C2A52B0D}"/>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109855</xdr:rowOff>
    </xdr:from>
    <xdr:to>
      <xdr:col>116</xdr:col>
      <xdr:colOff>114300</xdr:colOff>
      <xdr:row>86</xdr:row>
      <xdr:rowOff>40640</xdr:rowOff>
    </xdr:to>
    <xdr:sp macro="" textlink="">
      <xdr:nvSpPr>
        <xdr:cNvPr id="690" name="楕円 689">
          <a:extLst>
            <a:ext uri="{FF2B5EF4-FFF2-40B4-BE49-F238E27FC236}">
              <a16:creationId xmlns:a16="http://schemas.microsoft.com/office/drawing/2014/main" id="{70486B8F-A2C9-41BF-A3C9-EE7555227C01}"/>
            </a:ext>
          </a:extLst>
        </xdr:cNvPr>
        <xdr:cNvSpPr/>
      </xdr:nvSpPr>
      <xdr:spPr>
        <a:xfrm>
          <a:off x="221107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88265</xdr:rowOff>
    </xdr:from>
    <xdr:ext cx="469900" cy="258445"/>
    <xdr:sp macro="" textlink="">
      <xdr:nvSpPr>
        <xdr:cNvPr id="691" name="【児童館】&#10;一人当たり面積該当値テキスト">
          <a:extLst>
            <a:ext uri="{FF2B5EF4-FFF2-40B4-BE49-F238E27FC236}">
              <a16:creationId xmlns:a16="http://schemas.microsoft.com/office/drawing/2014/main" id="{6C585E8A-A03A-48A0-8A53-36903216BB0C}"/>
            </a:ext>
          </a:extLst>
        </xdr:cNvPr>
        <xdr:cNvSpPr txBox="1"/>
      </xdr:nvSpPr>
      <xdr:spPr>
        <a:xfrm>
          <a:off x="22199600" y="14661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109855</xdr:rowOff>
    </xdr:from>
    <xdr:to>
      <xdr:col>112</xdr:col>
      <xdr:colOff>38100</xdr:colOff>
      <xdr:row>86</xdr:row>
      <xdr:rowOff>40640</xdr:rowOff>
    </xdr:to>
    <xdr:sp macro="" textlink="">
      <xdr:nvSpPr>
        <xdr:cNvPr id="692" name="楕円 691">
          <a:extLst>
            <a:ext uri="{FF2B5EF4-FFF2-40B4-BE49-F238E27FC236}">
              <a16:creationId xmlns:a16="http://schemas.microsoft.com/office/drawing/2014/main" id="{5025A51A-9EB0-48AA-BFDF-E839CA9DB9F7}"/>
            </a:ext>
          </a:extLst>
        </xdr:cNvPr>
        <xdr:cNvSpPr/>
      </xdr:nvSpPr>
      <xdr:spPr>
        <a:xfrm>
          <a:off x="21272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160655</xdr:rowOff>
    </xdr:from>
    <xdr:to>
      <xdr:col>116</xdr:col>
      <xdr:colOff>63500</xdr:colOff>
      <xdr:row>85</xdr:row>
      <xdr:rowOff>160655</xdr:rowOff>
    </xdr:to>
    <xdr:cxnSp macro="">
      <xdr:nvCxnSpPr>
        <xdr:cNvPr id="693" name="直線コネクタ 692">
          <a:extLst>
            <a:ext uri="{FF2B5EF4-FFF2-40B4-BE49-F238E27FC236}">
              <a16:creationId xmlns:a16="http://schemas.microsoft.com/office/drawing/2014/main" id="{815733BF-AD4A-4DD2-AA8B-C5E99B3C6929}"/>
            </a:ext>
          </a:extLst>
        </xdr:cNvPr>
        <xdr:cNvCxnSpPr/>
      </xdr:nvCxnSpPr>
      <xdr:spPr>
        <a:xfrm>
          <a:off x="21323300" y="14733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109855</xdr:rowOff>
    </xdr:from>
    <xdr:to>
      <xdr:col>107</xdr:col>
      <xdr:colOff>101600</xdr:colOff>
      <xdr:row>86</xdr:row>
      <xdr:rowOff>40640</xdr:rowOff>
    </xdr:to>
    <xdr:sp macro="" textlink="">
      <xdr:nvSpPr>
        <xdr:cNvPr id="694" name="楕円 693">
          <a:extLst>
            <a:ext uri="{FF2B5EF4-FFF2-40B4-BE49-F238E27FC236}">
              <a16:creationId xmlns:a16="http://schemas.microsoft.com/office/drawing/2014/main" id="{93F46C8B-E2C9-4A65-957A-9079B22431D0}"/>
            </a:ext>
          </a:extLst>
        </xdr:cNvPr>
        <xdr:cNvSpPr/>
      </xdr:nvSpPr>
      <xdr:spPr>
        <a:xfrm>
          <a:off x="20383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160655</xdr:rowOff>
    </xdr:from>
    <xdr:to>
      <xdr:col>111</xdr:col>
      <xdr:colOff>177800</xdr:colOff>
      <xdr:row>85</xdr:row>
      <xdr:rowOff>160655</xdr:rowOff>
    </xdr:to>
    <xdr:cxnSp macro="">
      <xdr:nvCxnSpPr>
        <xdr:cNvPr id="695" name="直線コネクタ 694">
          <a:extLst>
            <a:ext uri="{FF2B5EF4-FFF2-40B4-BE49-F238E27FC236}">
              <a16:creationId xmlns:a16="http://schemas.microsoft.com/office/drawing/2014/main" id="{902F165F-8BA0-49D1-BFB0-B69C0156D614}"/>
            </a:ext>
          </a:extLst>
        </xdr:cNvPr>
        <xdr:cNvCxnSpPr/>
      </xdr:nvCxnSpPr>
      <xdr:spPr>
        <a:xfrm>
          <a:off x="20434300" y="14733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15875</xdr:rowOff>
    </xdr:from>
    <xdr:ext cx="469900" cy="259080"/>
    <xdr:sp macro="" textlink="">
      <xdr:nvSpPr>
        <xdr:cNvPr id="696" name="n_1aveValue【児童館】&#10;一人当たり面積">
          <a:extLst>
            <a:ext uri="{FF2B5EF4-FFF2-40B4-BE49-F238E27FC236}">
              <a16:creationId xmlns:a16="http://schemas.microsoft.com/office/drawing/2014/main" id="{B645EF21-440B-403C-BE11-E02AE0BF3D11}"/>
            </a:ext>
          </a:extLst>
        </xdr:cNvPr>
        <xdr:cNvSpPr txBox="1"/>
      </xdr:nvSpPr>
      <xdr:spPr>
        <a:xfrm>
          <a:off x="21075650" y="1424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31750</xdr:rowOff>
    </xdr:from>
    <xdr:ext cx="469265" cy="258445"/>
    <xdr:sp macro="" textlink="">
      <xdr:nvSpPr>
        <xdr:cNvPr id="697" name="n_2aveValue【児童館】&#10;一人当たり面積">
          <a:extLst>
            <a:ext uri="{FF2B5EF4-FFF2-40B4-BE49-F238E27FC236}">
              <a16:creationId xmlns:a16="http://schemas.microsoft.com/office/drawing/2014/main" id="{2CCFA87F-E925-4680-9E76-E0C233954EDE}"/>
            </a:ext>
          </a:extLst>
        </xdr:cNvPr>
        <xdr:cNvSpPr txBox="1"/>
      </xdr:nvSpPr>
      <xdr:spPr>
        <a:xfrm>
          <a:off x="20199350" y="14262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31115</xdr:rowOff>
    </xdr:from>
    <xdr:ext cx="469900" cy="258445"/>
    <xdr:sp macro="" textlink="">
      <xdr:nvSpPr>
        <xdr:cNvPr id="698" name="n_1mainValue【児童館】&#10;一人当たり面積">
          <a:extLst>
            <a:ext uri="{FF2B5EF4-FFF2-40B4-BE49-F238E27FC236}">
              <a16:creationId xmlns:a16="http://schemas.microsoft.com/office/drawing/2014/main" id="{191D451B-E0C2-41F6-A490-FACDD24FBE7D}"/>
            </a:ext>
          </a:extLst>
        </xdr:cNvPr>
        <xdr:cNvSpPr txBox="1"/>
      </xdr:nvSpPr>
      <xdr:spPr>
        <a:xfrm>
          <a:off x="21075650" y="14775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31115</xdr:rowOff>
    </xdr:from>
    <xdr:ext cx="469265" cy="258445"/>
    <xdr:sp macro="" textlink="">
      <xdr:nvSpPr>
        <xdr:cNvPr id="699" name="n_2mainValue【児童館】&#10;一人当たり面積">
          <a:extLst>
            <a:ext uri="{FF2B5EF4-FFF2-40B4-BE49-F238E27FC236}">
              <a16:creationId xmlns:a16="http://schemas.microsoft.com/office/drawing/2014/main" id="{209B93DD-37E5-4C0A-97D1-7D072B417157}"/>
            </a:ext>
          </a:extLst>
        </xdr:cNvPr>
        <xdr:cNvSpPr txBox="1"/>
      </xdr:nvSpPr>
      <xdr:spPr>
        <a:xfrm>
          <a:off x="20199350" y="14775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7FFC9FDF-7A46-4135-92EA-9BABDB795D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C15BC3F6-FC7F-4320-B6EC-EF68890F8779}"/>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ADBD0FBC-3665-4386-989F-89EA1A96D561}"/>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DDDEC8F7-68AE-4696-8CD3-23669A2A1033}"/>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A0C0DE5F-6A24-42B5-B460-09E8BD6B3FB6}"/>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9DBAE05B-E69D-44FB-B185-482F1BAF5005}"/>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85E1EABA-A533-4DE4-8001-0587ACED57A2}"/>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6F9EC175-6845-484B-879F-B4969D75A231}"/>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08" name="テキスト ボックス 707">
          <a:extLst>
            <a:ext uri="{FF2B5EF4-FFF2-40B4-BE49-F238E27FC236}">
              <a16:creationId xmlns:a16="http://schemas.microsoft.com/office/drawing/2014/main" id="{47D28E36-A4AE-407D-90CA-E2892866A2E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DB43DC98-7535-412C-A55E-1FD92B41F778}"/>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8455" cy="259080"/>
    <xdr:sp macro="" textlink="">
      <xdr:nvSpPr>
        <xdr:cNvPr id="710" name="テキスト ボックス 709">
          <a:extLst>
            <a:ext uri="{FF2B5EF4-FFF2-40B4-BE49-F238E27FC236}">
              <a16:creationId xmlns:a16="http://schemas.microsoft.com/office/drawing/2014/main" id="{1F6B7D5B-7DFA-46CB-AB64-4EB88D3544CC}"/>
            </a:ext>
          </a:extLst>
        </xdr:cNvPr>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a:extLst>
            <a:ext uri="{FF2B5EF4-FFF2-40B4-BE49-F238E27FC236}">
              <a16:creationId xmlns:a16="http://schemas.microsoft.com/office/drawing/2014/main" id="{D6795034-A9C8-4463-B2A3-C6E005C00AFA}"/>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712" name="テキスト ボックス 711">
          <a:extLst>
            <a:ext uri="{FF2B5EF4-FFF2-40B4-BE49-F238E27FC236}">
              <a16:creationId xmlns:a16="http://schemas.microsoft.com/office/drawing/2014/main" id="{B354DEB2-7794-48B2-A7EA-BDCEDA253662}"/>
            </a:ext>
          </a:extLst>
        </xdr:cNvPr>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a:extLst>
            <a:ext uri="{FF2B5EF4-FFF2-40B4-BE49-F238E27FC236}">
              <a16:creationId xmlns:a16="http://schemas.microsoft.com/office/drawing/2014/main" id="{B6C45243-0F36-4D0D-A9D1-5AAD2B2AFBDA}"/>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14" name="テキスト ボックス 713">
          <a:extLst>
            <a:ext uri="{FF2B5EF4-FFF2-40B4-BE49-F238E27FC236}">
              <a16:creationId xmlns:a16="http://schemas.microsoft.com/office/drawing/2014/main" id="{DCC9F5F8-EB26-4836-B3D8-2B4B6D13D1E8}"/>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a:extLst>
            <a:ext uri="{FF2B5EF4-FFF2-40B4-BE49-F238E27FC236}">
              <a16:creationId xmlns:a16="http://schemas.microsoft.com/office/drawing/2014/main" id="{CCC058CD-855C-4971-B910-D62A8A187D27}"/>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16" name="テキスト ボックス 715">
          <a:extLst>
            <a:ext uri="{FF2B5EF4-FFF2-40B4-BE49-F238E27FC236}">
              <a16:creationId xmlns:a16="http://schemas.microsoft.com/office/drawing/2014/main" id="{442DE051-F651-4FBF-AB92-BEC0C4E7691D}"/>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a:extLst>
            <a:ext uri="{FF2B5EF4-FFF2-40B4-BE49-F238E27FC236}">
              <a16:creationId xmlns:a16="http://schemas.microsoft.com/office/drawing/2014/main" id="{EF06EF9F-A9D0-4023-9BCC-CDE24C942CB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18" name="テキスト ボックス 717">
          <a:extLst>
            <a:ext uri="{FF2B5EF4-FFF2-40B4-BE49-F238E27FC236}">
              <a16:creationId xmlns:a16="http://schemas.microsoft.com/office/drawing/2014/main" id="{734457D5-63FB-4D58-801E-4FD5A66ACCB8}"/>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a:extLst>
            <a:ext uri="{FF2B5EF4-FFF2-40B4-BE49-F238E27FC236}">
              <a16:creationId xmlns:a16="http://schemas.microsoft.com/office/drawing/2014/main" id="{0B1A8494-B3BA-4E48-9D3E-9B26A1142E1E}"/>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725" cy="258445"/>
    <xdr:sp macro="" textlink="">
      <xdr:nvSpPr>
        <xdr:cNvPr id="720" name="テキスト ボックス 719">
          <a:extLst>
            <a:ext uri="{FF2B5EF4-FFF2-40B4-BE49-F238E27FC236}">
              <a16:creationId xmlns:a16="http://schemas.microsoft.com/office/drawing/2014/main" id="{62C831CD-C41D-4B95-9120-B0704F60B246}"/>
            </a:ext>
          </a:extLst>
        </xdr:cNvPr>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FC9DB444-DF13-46DD-B8DF-1450D5092A5E}"/>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722" name="テキスト ボックス 721">
          <a:extLst>
            <a:ext uri="{FF2B5EF4-FFF2-40B4-BE49-F238E27FC236}">
              <a16:creationId xmlns:a16="http://schemas.microsoft.com/office/drawing/2014/main" id="{BB9F0027-16FE-4B58-BAE5-8F2E8A60BC5E}"/>
            </a:ext>
          </a:extLst>
        </xdr:cNvPr>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7FC5E6BC-F767-4309-92A0-FC7586A4AE42}"/>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146685</xdr:rowOff>
    </xdr:from>
    <xdr:to>
      <xdr:col>85</xdr:col>
      <xdr:colOff>126365</xdr:colOff>
      <xdr:row>107</xdr:row>
      <xdr:rowOff>166370</xdr:rowOff>
    </xdr:to>
    <xdr:cxnSp macro="">
      <xdr:nvCxnSpPr>
        <xdr:cNvPr id="724" name="直線コネクタ 723">
          <a:extLst>
            <a:ext uri="{FF2B5EF4-FFF2-40B4-BE49-F238E27FC236}">
              <a16:creationId xmlns:a16="http://schemas.microsoft.com/office/drawing/2014/main" id="{B1CEE2B0-1A6F-4754-A938-A092AB65FE1E}"/>
            </a:ext>
          </a:extLst>
        </xdr:cNvPr>
        <xdr:cNvCxnSpPr/>
      </xdr:nvCxnSpPr>
      <xdr:spPr>
        <a:xfrm flipV="1">
          <a:off x="16318865" y="17291685"/>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169545</xdr:rowOff>
    </xdr:from>
    <xdr:ext cx="405130" cy="258445"/>
    <xdr:sp macro="" textlink="">
      <xdr:nvSpPr>
        <xdr:cNvPr id="725" name="【公民館】&#10;有形固定資産減価償却率最小値テキスト">
          <a:extLst>
            <a:ext uri="{FF2B5EF4-FFF2-40B4-BE49-F238E27FC236}">
              <a16:creationId xmlns:a16="http://schemas.microsoft.com/office/drawing/2014/main" id="{3335912F-A50D-44A6-8CD1-D1FCBCE12A69}"/>
            </a:ext>
          </a:extLst>
        </xdr:cNvPr>
        <xdr:cNvSpPr txBox="1"/>
      </xdr:nvSpPr>
      <xdr:spPr>
        <a:xfrm>
          <a:off x="16357600" y="1851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166370</xdr:rowOff>
    </xdr:from>
    <xdr:to>
      <xdr:col>86</xdr:col>
      <xdr:colOff>25400</xdr:colOff>
      <xdr:row>107</xdr:row>
      <xdr:rowOff>166370</xdr:rowOff>
    </xdr:to>
    <xdr:cxnSp macro="">
      <xdr:nvCxnSpPr>
        <xdr:cNvPr id="726" name="直線コネクタ 725">
          <a:extLst>
            <a:ext uri="{FF2B5EF4-FFF2-40B4-BE49-F238E27FC236}">
              <a16:creationId xmlns:a16="http://schemas.microsoft.com/office/drawing/2014/main" id="{10EF9B20-C75A-4B4B-9636-3D74EA90C325}"/>
            </a:ext>
          </a:extLst>
        </xdr:cNvPr>
        <xdr:cNvCxnSpPr/>
      </xdr:nvCxnSpPr>
      <xdr:spPr>
        <a:xfrm>
          <a:off x="16230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93345</xdr:rowOff>
    </xdr:from>
    <xdr:ext cx="405130" cy="259080"/>
    <xdr:sp macro="" textlink="">
      <xdr:nvSpPr>
        <xdr:cNvPr id="727" name="【公民館】&#10;有形固定資産減価償却率最大値テキスト">
          <a:extLst>
            <a:ext uri="{FF2B5EF4-FFF2-40B4-BE49-F238E27FC236}">
              <a16:creationId xmlns:a16="http://schemas.microsoft.com/office/drawing/2014/main" id="{578287EF-C75B-4321-98E4-948725A5185B}"/>
            </a:ext>
          </a:extLst>
        </xdr:cNvPr>
        <xdr:cNvSpPr txBox="1"/>
      </xdr:nvSpPr>
      <xdr:spPr>
        <a:xfrm>
          <a:off x="16357600" y="1706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146685</xdr:rowOff>
    </xdr:from>
    <xdr:to>
      <xdr:col>86</xdr:col>
      <xdr:colOff>25400</xdr:colOff>
      <xdr:row>100</xdr:row>
      <xdr:rowOff>146685</xdr:rowOff>
    </xdr:to>
    <xdr:cxnSp macro="">
      <xdr:nvCxnSpPr>
        <xdr:cNvPr id="728" name="直線コネクタ 727">
          <a:extLst>
            <a:ext uri="{FF2B5EF4-FFF2-40B4-BE49-F238E27FC236}">
              <a16:creationId xmlns:a16="http://schemas.microsoft.com/office/drawing/2014/main" id="{AA0E27B8-492E-4D4C-A702-56A9717DD355}"/>
            </a:ext>
          </a:extLst>
        </xdr:cNvPr>
        <xdr:cNvCxnSpPr/>
      </xdr:nvCxnSpPr>
      <xdr:spPr>
        <a:xfrm>
          <a:off x="16230600" y="1729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68580</xdr:rowOff>
    </xdr:from>
    <xdr:ext cx="405130" cy="259080"/>
    <xdr:sp macro="" textlink="">
      <xdr:nvSpPr>
        <xdr:cNvPr id="729" name="【公民館】&#10;有形固定資産減価償却率平均値テキスト">
          <a:extLst>
            <a:ext uri="{FF2B5EF4-FFF2-40B4-BE49-F238E27FC236}">
              <a16:creationId xmlns:a16="http://schemas.microsoft.com/office/drawing/2014/main" id="{66CCD229-54EA-47FC-B1B2-E3A9C2404C04}"/>
            </a:ext>
          </a:extLst>
        </xdr:cNvPr>
        <xdr:cNvSpPr txBox="1"/>
      </xdr:nvSpPr>
      <xdr:spPr>
        <a:xfrm>
          <a:off x="16357600" y="1789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a:extLst>
            <a:ext uri="{FF2B5EF4-FFF2-40B4-BE49-F238E27FC236}">
              <a16:creationId xmlns:a16="http://schemas.microsoft.com/office/drawing/2014/main" id="{32F310C3-5AE0-4294-A124-30784094797F}"/>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a:extLst>
            <a:ext uri="{FF2B5EF4-FFF2-40B4-BE49-F238E27FC236}">
              <a16:creationId xmlns:a16="http://schemas.microsoft.com/office/drawing/2014/main" id="{38098C9D-B3A6-4507-A654-E33ADC06D6E2}"/>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2" name="フローチャート: 判断 731">
          <a:extLst>
            <a:ext uri="{FF2B5EF4-FFF2-40B4-BE49-F238E27FC236}">
              <a16:creationId xmlns:a16="http://schemas.microsoft.com/office/drawing/2014/main" id="{40E72991-1727-440D-BBB7-3826A89297B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AD7EB939-4310-40BE-964A-77A91B0B8215}"/>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40D4222F-59B5-4FF3-88C4-E551E54F079D}"/>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C1A0B169-4819-4464-9ABF-34021C095263}"/>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7A325E8F-5ADD-4549-84EA-47A0E8B190E8}"/>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7" name="テキスト ボックス 736">
          <a:extLst>
            <a:ext uri="{FF2B5EF4-FFF2-40B4-BE49-F238E27FC236}">
              <a16:creationId xmlns:a16="http://schemas.microsoft.com/office/drawing/2014/main" id="{E1D52702-0DE0-481E-84BA-9C4FACA72C8F}"/>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38" name="楕円 737">
          <a:extLst>
            <a:ext uri="{FF2B5EF4-FFF2-40B4-BE49-F238E27FC236}">
              <a16:creationId xmlns:a16="http://schemas.microsoft.com/office/drawing/2014/main" id="{55B1DD7D-8EDC-4A86-8A7A-CBC1BBB61DCA}"/>
            </a:ext>
          </a:extLst>
        </xdr:cNvPr>
        <xdr:cNvSpPr/>
      </xdr:nvSpPr>
      <xdr:spPr>
        <a:xfrm>
          <a:off x="16268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74930</xdr:rowOff>
    </xdr:from>
    <xdr:ext cx="405130" cy="258445"/>
    <xdr:sp macro="" textlink="">
      <xdr:nvSpPr>
        <xdr:cNvPr id="739" name="【公民館】&#10;有形固定資産減価償却率該当値テキスト">
          <a:extLst>
            <a:ext uri="{FF2B5EF4-FFF2-40B4-BE49-F238E27FC236}">
              <a16:creationId xmlns:a16="http://schemas.microsoft.com/office/drawing/2014/main" id="{5828EF27-DED6-4859-B3CF-E9932B8703AE}"/>
            </a:ext>
          </a:extLst>
        </xdr:cNvPr>
        <xdr:cNvSpPr txBox="1"/>
      </xdr:nvSpPr>
      <xdr:spPr>
        <a:xfrm>
          <a:off x="16357600" y="17734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740" name="楕円 739">
          <a:extLst>
            <a:ext uri="{FF2B5EF4-FFF2-40B4-BE49-F238E27FC236}">
              <a16:creationId xmlns:a16="http://schemas.microsoft.com/office/drawing/2014/main" id="{27607522-24F0-4837-841A-ED7E462650E5}"/>
            </a:ext>
          </a:extLst>
        </xdr:cNvPr>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102870</xdr:rowOff>
    </xdr:to>
    <xdr:cxnSp macro="">
      <xdr:nvCxnSpPr>
        <xdr:cNvPr id="741" name="直線コネクタ 740">
          <a:extLst>
            <a:ext uri="{FF2B5EF4-FFF2-40B4-BE49-F238E27FC236}">
              <a16:creationId xmlns:a16="http://schemas.microsoft.com/office/drawing/2014/main" id="{84ACDF19-3504-403B-9261-A1A94D30908C}"/>
            </a:ext>
          </a:extLst>
        </xdr:cNvPr>
        <xdr:cNvCxnSpPr/>
      </xdr:nvCxnSpPr>
      <xdr:spPr>
        <a:xfrm>
          <a:off x="15481300" y="1786890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42" name="楕円 741">
          <a:extLst>
            <a:ext uri="{FF2B5EF4-FFF2-40B4-BE49-F238E27FC236}">
              <a16:creationId xmlns:a16="http://schemas.microsoft.com/office/drawing/2014/main" id="{C2EE6CDE-3D65-4190-9DCE-C0162BCE2ED9}"/>
            </a:ext>
          </a:extLst>
        </xdr:cNvPr>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104</xdr:row>
      <xdr:rowOff>38100</xdr:rowOff>
    </xdr:to>
    <xdr:cxnSp macro="">
      <xdr:nvCxnSpPr>
        <xdr:cNvPr id="743" name="直線コネクタ 742">
          <a:extLst>
            <a:ext uri="{FF2B5EF4-FFF2-40B4-BE49-F238E27FC236}">
              <a16:creationId xmlns:a16="http://schemas.microsoft.com/office/drawing/2014/main" id="{7FA66FA3-9134-45F9-B787-6FA8DF440829}"/>
            </a:ext>
          </a:extLst>
        </xdr:cNvPr>
        <xdr:cNvCxnSpPr/>
      </xdr:nvCxnSpPr>
      <xdr:spPr>
        <a:xfrm>
          <a:off x="14592300" y="177469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22860</xdr:rowOff>
    </xdr:from>
    <xdr:ext cx="405130" cy="259080"/>
    <xdr:sp macro="" textlink="">
      <xdr:nvSpPr>
        <xdr:cNvPr id="744" name="n_1aveValue【公民館】&#10;有形固定資産減価償却率">
          <a:extLst>
            <a:ext uri="{FF2B5EF4-FFF2-40B4-BE49-F238E27FC236}">
              <a16:creationId xmlns:a16="http://schemas.microsoft.com/office/drawing/2014/main" id="{2D9F953E-F3A7-488F-8EC2-12EF2B317999}"/>
            </a:ext>
          </a:extLst>
        </xdr:cNvPr>
        <xdr:cNvSpPr txBox="1"/>
      </xdr:nvSpPr>
      <xdr:spPr>
        <a:xfrm>
          <a:off x="15266035" y="1802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68580</xdr:rowOff>
    </xdr:from>
    <xdr:ext cx="404495" cy="259080"/>
    <xdr:sp macro="" textlink="">
      <xdr:nvSpPr>
        <xdr:cNvPr id="745" name="n_2aveValue【公民館】&#10;有形固定資産減価償却率">
          <a:extLst>
            <a:ext uri="{FF2B5EF4-FFF2-40B4-BE49-F238E27FC236}">
              <a16:creationId xmlns:a16="http://schemas.microsoft.com/office/drawing/2014/main" id="{30C11094-271D-49F5-AB78-26673428F2CF}"/>
            </a:ext>
          </a:extLst>
        </xdr:cNvPr>
        <xdr:cNvSpPr txBox="1"/>
      </xdr:nvSpPr>
      <xdr:spPr>
        <a:xfrm>
          <a:off x="14389735" y="18070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105410</xdr:rowOff>
    </xdr:from>
    <xdr:ext cx="405130" cy="259080"/>
    <xdr:sp macro="" textlink="">
      <xdr:nvSpPr>
        <xdr:cNvPr id="746" name="n_1mainValue【公民館】&#10;有形固定資産減価償却率">
          <a:extLst>
            <a:ext uri="{FF2B5EF4-FFF2-40B4-BE49-F238E27FC236}">
              <a16:creationId xmlns:a16="http://schemas.microsoft.com/office/drawing/2014/main" id="{92E640EB-BEEC-415D-B081-65A65DF2F505}"/>
            </a:ext>
          </a:extLst>
        </xdr:cNvPr>
        <xdr:cNvSpPr txBox="1"/>
      </xdr:nvSpPr>
      <xdr:spPr>
        <a:xfrm>
          <a:off x="15266035" y="1759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154940</xdr:rowOff>
    </xdr:from>
    <xdr:ext cx="404495" cy="258445"/>
    <xdr:sp macro="" textlink="">
      <xdr:nvSpPr>
        <xdr:cNvPr id="747" name="n_2mainValue【公民館】&#10;有形固定資産減価償却率">
          <a:extLst>
            <a:ext uri="{FF2B5EF4-FFF2-40B4-BE49-F238E27FC236}">
              <a16:creationId xmlns:a16="http://schemas.microsoft.com/office/drawing/2014/main" id="{C233CDB2-5F06-498E-B40F-A6212D298CE3}"/>
            </a:ext>
          </a:extLst>
        </xdr:cNvPr>
        <xdr:cNvSpPr txBox="1"/>
      </xdr:nvSpPr>
      <xdr:spPr>
        <a:xfrm>
          <a:off x="14389735" y="17471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D69316F3-23FB-4BEB-A6D3-EE69A8D75C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64C97F36-1655-4105-8762-02F6C6CB2A61}"/>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717ABDA0-A252-4573-A2EB-EA7E5AF9E89A}"/>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48866649-A473-4F2F-BD43-7191DE15A8F9}"/>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2FFD495F-C69E-4C0B-B881-ED438E6E8CA4}"/>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F8424AC6-8CF0-4017-A3D1-7E895D093C6B}"/>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979E5C70-8B46-4C42-BDC9-FE96430EE837}"/>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2570E469-B075-448D-80CF-62ECB9A39AAB}"/>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56" name="テキスト ボックス 755">
          <a:extLst>
            <a:ext uri="{FF2B5EF4-FFF2-40B4-BE49-F238E27FC236}">
              <a16:creationId xmlns:a16="http://schemas.microsoft.com/office/drawing/2014/main" id="{DDFEAF7E-88AF-46C2-AD22-DA989C32ACA9}"/>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a:extLst>
            <a:ext uri="{FF2B5EF4-FFF2-40B4-BE49-F238E27FC236}">
              <a16:creationId xmlns:a16="http://schemas.microsoft.com/office/drawing/2014/main" id="{B25112CB-E47E-40AC-961D-9B8139F1C5B7}"/>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a:extLst>
            <a:ext uri="{FF2B5EF4-FFF2-40B4-BE49-F238E27FC236}">
              <a16:creationId xmlns:a16="http://schemas.microsoft.com/office/drawing/2014/main" id="{DD068397-3C96-4ADD-A4A7-5844C8437778}"/>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759" name="テキスト ボックス 758">
          <a:extLst>
            <a:ext uri="{FF2B5EF4-FFF2-40B4-BE49-F238E27FC236}">
              <a16:creationId xmlns:a16="http://schemas.microsoft.com/office/drawing/2014/main" id="{5054CA29-DC90-43AA-8B09-20DC16AA1265}"/>
            </a:ext>
          </a:extLst>
        </xdr:cNvPr>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a:extLst>
            <a:ext uri="{FF2B5EF4-FFF2-40B4-BE49-F238E27FC236}">
              <a16:creationId xmlns:a16="http://schemas.microsoft.com/office/drawing/2014/main" id="{999FF1B6-79EF-4A14-A3E2-33F2B2C71008}"/>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761" name="テキスト ボックス 760">
          <a:extLst>
            <a:ext uri="{FF2B5EF4-FFF2-40B4-BE49-F238E27FC236}">
              <a16:creationId xmlns:a16="http://schemas.microsoft.com/office/drawing/2014/main" id="{B786E144-B394-4909-93AB-8E921593502B}"/>
            </a:ext>
          </a:extLst>
        </xdr:cNvPr>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a:extLst>
            <a:ext uri="{FF2B5EF4-FFF2-40B4-BE49-F238E27FC236}">
              <a16:creationId xmlns:a16="http://schemas.microsoft.com/office/drawing/2014/main" id="{EACE184D-CBE3-4E47-83D9-8A7B29F409DA}"/>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763" name="テキスト ボックス 762">
          <a:extLst>
            <a:ext uri="{FF2B5EF4-FFF2-40B4-BE49-F238E27FC236}">
              <a16:creationId xmlns:a16="http://schemas.microsoft.com/office/drawing/2014/main" id="{7D4B1778-D092-4125-B80F-2A1F43AFEF76}"/>
            </a:ext>
          </a:extLst>
        </xdr:cNvPr>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a:extLst>
            <a:ext uri="{FF2B5EF4-FFF2-40B4-BE49-F238E27FC236}">
              <a16:creationId xmlns:a16="http://schemas.microsoft.com/office/drawing/2014/main" id="{4388D08A-857F-49BB-97CF-473C6F7AAD2D}"/>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765" name="テキスト ボックス 764">
          <a:extLst>
            <a:ext uri="{FF2B5EF4-FFF2-40B4-BE49-F238E27FC236}">
              <a16:creationId xmlns:a16="http://schemas.microsoft.com/office/drawing/2014/main" id="{C550A30A-18D8-48EE-8AD3-706166E97E72}"/>
            </a:ext>
          </a:extLst>
        </xdr:cNvPr>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a:extLst>
            <a:ext uri="{FF2B5EF4-FFF2-40B4-BE49-F238E27FC236}">
              <a16:creationId xmlns:a16="http://schemas.microsoft.com/office/drawing/2014/main" id="{CDD9DF40-E01B-4429-99FE-DB28CF20C361}"/>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767" name="テキスト ボックス 766">
          <a:extLst>
            <a:ext uri="{FF2B5EF4-FFF2-40B4-BE49-F238E27FC236}">
              <a16:creationId xmlns:a16="http://schemas.microsoft.com/office/drawing/2014/main" id="{B14A9B69-BDA2-4190-ABED-37AD6DBE6AF9}"/>
            </a:ext>
          </a:extLst>
        </xdr:cNvPr>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C157DF5D-6B24-4264-9CF9-33F8C1717D4C}"/>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69" name="テキスト ボックス 768">
          <a:extLst>
            <a:ext uri="{FF2B5EF4-FFF2-40B4-BE49-F238E27FC236}">
              <a16:creationId xmlns:a16="http://schemas.microsoft.com/office/drawing/2014/main" id="{462B0B25-AFA1-45F6-BD7A-45339B19E865}"/>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a:extLst>
            <a:ext uri="{FF2B5EF4-FFF2-40B4-BE49-F238E27FC236}">
              <a16:creationId xmlns:a16="http://schemas.microsoft.com/office/drawing/2014/main" id="{288D00F8-D85B-4EEA-9B87-CDDCB44ABA08}"/>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133350</xdr:rowOff>
    </xdr:from>
    <xdr:to>
      <xdr:col>116</xdr:col>
      <xdr:colOff>62865</xdr:colOff>
      <xdr:row>108</xdr:row>
      <xdr:rowOff>125730</xdr:rowOff>
    </xdr:to>
    <xdr:cxnSp macro="">
      <xdr:nvCxnSpPr>
        <xdr:cNvPr id="771" name="直線コネクタ 770">
          <a:extLst>
            <a:ext uri="{FF2B5EF4-FFF2-40B4-BE49-F238E27FC236}">
              <a16:creationId xmlns:a16="http://schemas.microsoft.com/office/drawing/2014/main" id="{C476A680-B89B-4876-80C1-8AA5E571B09E}"/>
            </a:ext>
          </a:extLst>
        </xdr:cNvPr>
        <xdr:cNvCxnSpPr/>
      </xdr:nvCxnSpPr>
      <xdr:spPr>
        <a:xfrm flipV="1">
          <a:off x="22160865" y="171069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129540</xdr:rowOff>
    </xdr:from>
    <xdr:ext cx="469900" cy="259080"/>
    <xdr:sp macro="" textlink="">
      <xdr:nvSpPr>
        <xdr:cNvPr id="772" name="【公民館】&#10;一人当たり面積最小値テキスト">
          <a:extLst>
            <a:ext uri="{FF2B5EF4-FFF2-40B4-BE49-F238E27FC236}">
              <a16:creationId xmlns:a16="http://schemas.microsoft.com/office/drawing/2014/main" id="{3FFB15A9-EBDB-4A88-85E6-2178ED84EB4D}"/>
            </a:ext>
          </a:extLst>
        </xdr:cNvPr>
        <xdr:cNvSpPr txBox="1"/>
      </xdr:nvSpPr>
      <xdr:spPr>
        <a:xfrm>
          <a:off x="22199600" y="1864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3" name="直線コネクタ 772">
          <a:extLst>
            <a:ext uri="{FF2B5EF4-FFF2-40B4-BE49-F238E27FC236}">
              <a16:creationId xmlns:a16="http://schemas.microsoft.com/office/drawing/2014/main" id="{6905D48E-32F4-4199-94DE-608723ADC96E}"/>
            </a:ext>
          </a:extLst>
        </xdr:cNvPr>
        <xdr:cNvCxnSpPr/>
      </xdr:nvCxnSpPr>
      <xdr:spPr>
        <a:xfrm>
          <a:off x="22072600" y="186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80010</xdr:rowOff>
    </xdr:from>
    <xdr:ext cx="469900" cy="259080"/>
    <xdr:sp macro="" textlink="">
      <xdr:nvSpPr>
        <xdr:cNvPr id="774" name="【公民館】&#10;一人当たり面積最大値テキスト">
          <a:extLst>
            <a:ext uri="{FF2B5EF4-FFF2-40B4-BE49-F238E27FC236}">
              <a16:creationId xmlns:a16="http://schemas.microsoft.com/office/drawing/2014/main" id="{6387AC3F-BE3B-4461-9E62-532EF5D420CC}"/>
            </a:ext>
          </a:extLst>
        </xdr:cNvPr>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5" name="直線コネクタ 774">
          <a:extLst>
            <a:ext uri="{FF2B5EF4-FFF2-40B4-BE49-F238E27FC236}">
              <a16:creationId xmlns:a16="http://schemas.microsoft.com/office/drawing/2014/main" id="{C8D1946C-12D3-47BC-9A68-266FBDCCC011}"/>
            </a:ext>
          </a:extLst>
        </xdr:cNvPr>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80010</xdr:rowOff>
    </xdr:from>
    <xdr:ext cx="469900" cy="259080"/>
    <xdr:sp macro="" textlink="">
      <xdr:nvSpPr>
        <xdr:cNvPr id="776" name="【公民館】&#10;一人当たり面積平均値テキスト">
          <a:extLst>
            <a:ext uri="{FF2B5EF4-FFF2-40B4-BE49-F238E27FC236}">
              <a16:creationId xmlns:a16="http://schemas.microsoft.com/office/drawing/2014/main" id="{45A27533-D75C-4124-B00B-1B69B58C9B36}"/>
            </a:ext>
          </a:extLst>
        </xdr:cNvPr>
        <xdr:cNvSpPr txBox="1"/>
      </xdr:nvSpPr>
      <xdr:spPr>
        <a:xfrm>
          <a:off x="22199600" y="1808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7" name="フローチャート: 判断 776">
          <a:extLst>
            <a:ext uri="{FF2B5EF4-FFF2-40B4-BE49-F238E27FC236}">
              <a16:creationId xmlns:a16="http://schemas.microsoft.com/office/drawing/2014/main" id="{072E07B8-0917-46DB-8FC1-7A5010E11D61}"/>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116840</xdr:rowOff>
    </xdr:from>
    <xdr:to>
      <xdr:col>112</xdr:col>
      <xdr:colOff>38100</xdr:colOff>
      <xdr:row>106</xdr:row>
      <xdr:rowOff>46990</xdr:rowOff>
    </xdr:to>
    <xdr:sp macro="" textlink="">
      <xdr:nvSpPr>
        <xdr:cNvPr id="778" name="フローチャート: 判断 777">
          <a:extLst>
            <a:ext uri="{FF2B5EF4-FFF2-40B4-BE49-F238E27FC236}">
              <a16:creationId xmlns:a16="http://schemas.microsoft.com/office/drawing/2014/main" id="{34DCFE9F-44B9-403D-8175-633E279A2BFE}"/>
            </a:ext>
          </a:extLst>
        </xdr:cNvPr>
        <xdr:cNvSpPr/>
      </xdr:nvSpPr>
      <xdr:spPr>
        <a:xfrm>
          <a:off x="21272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78740</xdr:rowOff>
    </xdr:from>
    <xdr:to>
      <xdr:col>107</xdr:col>
      <xdr:colOff>101600</xdr:colOff>
      <xdr:row>106</xdr:row>
      <xdr:rowOff>8890</xdr:rowOff>
    </xdr:to>
    <xdr:sp macro="" textlink="">
      <xdr:nvSpPr>
        <xdr:cNvPr id="779" name="フローチャート: 判断 778">
          <a:extLst>
            <a:ext uri="{FF2B5EF4-FFF2-40B4-BE49-F238E27FC236}">
              <a16:creationId xmlns:a16="http://schemas.microsoft.com/office/drawing/2014/main" id="{D8843C69-9051-41B5-BA3C-5B89D9516FD1}"/>
            </a:ext>
          </a:extLst>
        </xdr:cNvPr>
        <xdr:cNvSpPr/>
      </xdr:nvSpPr>
      <xdr:spPr>
        <a:xfrm>
          <a:off x="20383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79EB2997-AAC7-4CC2-9D1F-35124F0EAF7E}"/>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00BFD7EE-FDD3-4799-8C91-FD05608BF42F}"/>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82" name="テキスト ボックス 781">
          <a:extLst>
            <a:ext uri="{FF2B5EF4-FFF2-40B4-BE49-F238E27FC236}">
              <a16:creationId xmlns:a16="http://schemas.microsoft.com/office/drawing/2014/main" id="{FFA928BD-80DC-4BF0-A2FE-2F1970A2F5F8}"/>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50EF9DC1-89E9-44E7-8051-9E17EF1E4136}"/>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C1E39939-A6B2-4DE3-A3C1-176501FACE73}"/>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143510</xdr:rowOff>
    </xdr:from>
    <xdr:to>
      <xdr:col>116</xdr:col>
      <xdr:colOff>114300</xdr:colOff>
      <xdr:row>105</xdr:row>
      <xdr:rowOff>73660</xdr:rowOff>
    </xdr:to>
    <xdr:sp macro="" textlink="">
      <xdr:nvSpPr>
        <xdr:cNvPr id="785" name="楕円 784">
          <a:extLst>
            <a:ext uri="{FF2B5EF4-FFF2-40B4-BE49-F238E27FC236}">
              <a16:creationId xmlns:a16="http://schemas.microsoft.com/office/drawing/2014/main" id="{F5502FE7-E31A-477D-B8E0-D57B1276760F}"/>
            </a:ext>
          </a:extLst>
        </xdr:cNvPr>
        <xdr:cNvSpPr/>
      </xdr:nvSpPr>
      <xdr:spPr>
        <a:xfrm>
          <a:off x="221107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166370</xdr:rowOff>
    </xdr:from>
    <xdr:ext cx="469900" cy="258445"/>
    <xdr:sp macro="" textlink="">
      <xdr:nvSpPr>
        <xdr:cNvPr id="786" name="【公民館】&#10;一人当たり面積該当値テキスト">
          <a:extLst>
            <a:ext uri="{FF2B5EF4-FFF2-40B4-BE49-F238E27FC236}">
              <a16:creationId xmlns:a16="http://schemas.microsoft.com/office/drawing/2014/main" id="{689C27E3-4372-42BC-95CC-0550F6BD3CAD}"/>
            </a:ext>
          </a:extLst>
        </xdr:cNvPr>
        <xdr:cNvSpPr txBox="1"/>
      </xdr:nvSpPr>
      <xdr:spPr>
        <a:xfrm>
          <a:off x="22199600" y="17825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78740</xdr:rowOff>
    </xdr:from>
    <xdr:to>
      <xdr:col>112</xdr:col>
      <xdr:colOff>38100</xdr:colOff>
      <xdr:row>105</xdr:row>
      <xdr:rowOff>8890</xdr:rowOff>
    </xdr:to>
    <xdr:sp macro="" textlink="">
      <xdr:nvSpPr>
        <xdr:cNvPr id="787" name="楕円 786">
          <a:extLst>
            <a:ext uri="{FF2B5EF4-FFF2-40B4-BE49-F238E27FC236}">
              <a16:creationId xmlns:a16="http://schemas.microsoft.com/office/drawing/2014/main" id="{E8E9E775-C866-4963-B685-B8FBFECFBEF0}"/>
            </a:ext>
          </a:extLst>
        </xdr:cNvPr>
        <xdr:cNvSpPr/>
      </xdr:nvSpPr>
      <xdr:spPr>
        <a:xfrm>
          <a:off x="212725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129540</xdr:rowOff>
    </xdr:from>
    <xdr:to>
      <xdr:col>116</xdr:col>
      <xdr:colOff>63500</xdr:colOff>
      <xdr:row>105</xdr:row>
      <xdr:rowOff>22860</xdr:rowOff>
    </xdr:to>
    <xdr:cxnSp macro="">
      <xdr:nvCxnSpPr>
        <xdr:cNvPr id="788" name="直線コネクタ 787">
          <a:extLst>
            <a:ext uri="{FF2B5EF4-FFF2-40B4-BE49-F238E27FC236}">
              <a16:creationId xmlns:a16="http://schemas.microsoft.com/office/drawing/2014/main" id="{7A072434-C2CE-4127-91C2-0D7FAC93025F}"/>
            </a:ext>
          </a:extLst>
        </xdr:cNvPr>
        <xdr:cNvCxnSpPr/>
      </xdr:nvCxnSpPr>
      <xdr:spPr>
        <a:xfrm>
          <a:off x="21323300" y="179603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59690</xdr:rowOff>
    </xdr:from>
    <xdr:to>
      <xdr:col>107</xdr:col>
      <xdr:colOff>101600</xdr:colOff>
      <xdr:row>104</xdr:row>
      <xdr:rowOff>161290</xdr:rowOff>
    </xdr:to>
    <xdr:sp macro="" textlink="">
      <xdr:nvSpPr>
        <xdr:cNvPr id="789" name="楕円 788">
          <a:extLst>
            <a:ext uri="{FF2B5EF4-FFF2-40B4-BE49-F238E27FC236}">
              <a16:creationId xmlns:a16="http://schemas.microsoft.com/office/drawing/2014/main" id="{09150E05-D9D7-4544-B2B8-9453CFCF1D5D}"/>
            </a:ext>
          </a:extLst>
        </xdr:cNvPr>
        <xdr:cNvSpPr/>
      </xdr:nvSpPr>
      <xdr:spPr>
        <a:xfrm>
          <a:off x="20383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110490</xdr:rowOff>
    </xdr:from>
    <xdr:to>
      <xdr:col>111</xdr:col>
      <xdr:colOff>177800</xdr:colOff>
      <xdr:row>104</xdr:row>
      <xdr:rowOff>129540</xdr:rowOff>
    </xdr:to>
    <xdr:cxnSp macro="">
      <xdr:nvCxnSpPr>
        <xdr:cNvPr id="790" name="直線コネクタ 789">
          <a:extLst>
            <a:ext uri="{FF2B5EF4-FFF2-40B4-BE49-F238E27FC236}">
              <a16:creationId xmlns:a16="http://schemas.microsoft.com/office/drawing/2014/main" id="{1F6FFF0C-8DCF-4767-B924-E46B78ECE367}"/>
            </a:ext>
          </a:extLst>
        </xdr:cNvPr>
        <xdr:cNvCxnSpPr/>
      </xdr:nvCxnSpPr>
      <xdr:spPr>
        <a:xfrm>
          <a:off x="20434300" y="17941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38100</xdr:rowOff>
    </xdr:from>
    <xdr:ext cx="469900" cy="259080"/>
    <xdr:sp macro="" textlink="">
      <xdr:nvSpPr>
        <xdr:cNvPr id="791" name="n_1aveValue【公民館】&#10;一人当たり面積">
          <a:extLst>
            <a:ext uri="{FF2B5EF4-FFF2-40B4-BE49-F238E27FC236}">
              <a16:creationId xmlns:a16="http://schemas.microsoft.com/office/drawing/2014/main" id="{EB938BF6-EEB0-42DC-8307-A0E3563DAF74}"/>
            </a:ext>
          </a:extLst>
        </xdr:cNvPr>
        <xdr:cNvSpPr txBox="1"/>
      </xdr:nvSpPr>
      <xdr:spPr>
        <a:xfrm>
          <a:off x="21075650" y="1821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0</xdr:rowOff>
    </xdr:from>
    <xdr:ext cx="469265" cy="259080"/>
    <xdr:sp macro="" textlink="">
      <xdr:nvSpPr>
        <xdr:cNvPr id="792" name="n_2aveValue【公民館】&#10;一人当たり面積">
          <a:extLst>
            <a:ext uri="{FF2B5EF4-FFF2-40B4-BE49-F238E27FC236}">
              <a16:creationId xmlns:a16="http://schemas.microsoft.com/office/drawing/2014/main" id="{7D5970D8-8B50-4E50-8D8C-BFB76CA48962}"/>
            </a:ext>
          </a:extLst>
        </xdr:cNvPr>
        <xdr:cNvSpPr txBox="1"/>
      </xdr:nvSpPr>
      <xdr:spPr>
        <a:xfrm>
          <a:off x="20199350" y="18173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25400</xdr:rowOff>
    </xdr:from>
    <xdr:ext cx="469900" cy="259080"/>
    <xdr:sp macro="" textlink="">
      <xdr:nvSpPr>
        <xdr:cNvPr id="793" name="n_1mainValue【公民館】&#10;一人当たり面積">
          <a:extLst>
            <a:ext uri="{FF2B5EF4-FFF2-40B4-BE49-F238E27FC236}">
              <a16:creationId xmlns:a16="http://schemas.microsoft.com/office/drawing/2014/main" id="{45C37C2A-9750-4FD4-A02C-F1F632641CC5}"/>
            </a:ext>
          </a:extLst>
        </xdr:cNvPr>
        <xdr:cNvSpPr txBox="1"/>
      </xdr:nvSpPr>
      <xdr:spPr>
        <a:xfrm>
          <a:off x="21075650" y="1768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6350</xdr:rowOff>
    </xdr:from>
    <xdr:ext cx="469265" cy="258445"/>
    <xdr:sp macro="" textlink="">
      <xdr:nvSpPr>
        <xdr:cNvPr id="794" name="n_2mainValue【公民館】&#10;一人当たり面積">
          <a:extLst>
            <a:ext uri="{FF2B5EF4-FFF2-40B4-BE49-F238E27FC236}">
              <a16:creationId xmlns:a16="http://schemas.microsoft.com/office/drawing/2014/main" id="{5DB00FCB-24BD-4C74-B86D-DF2D9EF17140}"/>
            </a:ext>
          </a:extLst>
        </xdr:cNvPr>
        <xdr:cNvSpPr txBox="1"/>
      </xdr:nvSpPr>
      <xdr:spPr>
        <a:xfrm>
          <a:off x="20199350" y="1766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C8E480EB-3699-4860-B896-5815F22F9A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0CFD4F25-3BA2-49EA-A7F4-9ED1A3259E7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D40042AD-1BA7-4F15-AC15-1A34249F400F}"/>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道路、橋りょう・トンネル、公営住宅、港湾・漁港、認定こども園・幼稚園・保育所、児童館、公民館は、類似団体平均と比べて、有形固定資産減価償却率が大きくなっている。</a:t>
          </a:r>
        </a:p>
        <a:p>
          <a:r>
            <a:rPr lang="ja-JP" altLang="en-US"/>
            <a:t>これらの施設は、老朽化した施設が多く、本来、計画的に整備を行っていく必要があるが、近年の厳しい財政状況のため、維持補修による対応が中心であり、有形固定資産減価償却率を押し上げる要因となっている。</a:t>
          </a:r>
        </a:p>
        <a:p>
          <a:r>
            <a:rPr lang="ja-JP" altLang="en-US"/>
            <a:t>また、公営住宅、認定こども園・幼稚園・保育所、学校施設、公民館については、類似団体平均と比べて、一人あたりの面積が大きくなっている。</a:t>
          </a:r>
        </a:p>
        <a:p>
          <a:r>
            <a:rPr lang="ja-JP" altLang="en-US"/>
            <a:t>したがって、特にこれらの施設の整備を行う際は、施設規模や利用人口、必要性などを勘案して、統廃合を含めた再編等を行っていく必要がある。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ACA9C6-136C-4136-9FE3-F63C97829C61}"/>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FB0F29-5E8F-4EC8-929F-412D4AE74B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594F47-80B7-405B-8922-65EDE029A8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A7135C-642A-4455-A7E8-68801C4235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131C28-50E6-4D30-BDCF-2A9A4A4738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667A4C-07C5-4175-8C4F-832045CF08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4727FD-CE40-4F1D-BB69-EDFA046D14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3155A8-45AF-4DBF-880D-6F4480F941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136963-6F0C-4F2F-8FEF-941BA979C3CE}"/>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BEFC0E-449E-4025-8B3E-2819A6D82D81}"/>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93F7E5-BBA9-4238-83D1-F92B7709B52E}"/>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9FCFFF-7157-4507-BB50-14F2DA71D44F}"/>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2509CF-F6E2-4376-A783-991F19242A31}"/>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CF1E69-1E14-4207-BCD6-98E0EF18922A}"/>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333202-D937-4E81-B969-19DEF22D312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36E7003-045C-49FB-A605-97E4A6DCA237}"/>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9D6F4B-1A6E-467A-B825-3509040DC0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7E9CF7-EAF1-4262-B9EB-A8088618FF54}"/>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F6A32A-2F77-486E-BA5B-D6575EAE02BF}"/>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EE26EB-C1A3-4D73-A30B-ECBAD1FD8DA7}"/>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A7863F-BB54-44C7-A34C-8B390341CCF6}"/>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6CE521-534C-4448-B6C9-B67E7FBF06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6E41D1-3726-4929-A227-ADAE72F826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DE9F0F-ACDA-40AB-96AB-58F5D8C520D5}"/>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B9DDA3-721D-41BD-8C11-62C285B4601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58C453-F692-4C97-B420-23D2E628F9EE}"/>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C16751-3744-4A25-B5DF-F4A5FE0EDCDC}"/>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4B90DEF7-35A7-4868-B537-D0D24DA975E2}"/>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a:extLst>
            <a:ext uri="{FF2B5EF4-FFF2-40B4-BE49-F238E27FC236}">
              <a16:creationId xmlns:a16="http://schemas.microsoft.com/office/drawing/2014/main" id="{DCB4357A-035C-409F-BF19-8A6F81CCC811}"/>
            </a:ext>
          </a:extLst>
        </xdr:cNvPr>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469667AC-8C7E-4FE7-9433-021A5ED30111}"/>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256D4F-E8CC-479C-B349-D760BF81AD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A7ECAF5-FC09-46CD-9593-E77F279FDAFE}"/>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934E016-4084-4EFF-8A69-1331D2EA0729}"/>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4E17C16-1684-4A60-BDAC-FD36EFA81131}"/>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27EA2B5-D512-4EAB-A404-52028D6FC5CD}"/>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E66718D-D61D-4C42-9C41-981206836C0C}"/>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2C2FEC8-7466-4D22-8021-BDBAE3FE0882}"/>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D043377-C058-40CA-9948-08718203E076}"/>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a:extLst>
            <a:ext uri="{FF2B5EF4-FFF2-40B4-BE49-F238E27FC236}">
              <a16:creationId xmlns:a16="http://schemas.microsoft.com/office/drawing/2014/main" id="{F4FD397A-B81F-4FAA-9E8A-4CA397C5687A}"/>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F015D77-43AD-43F7-8896-4DAA4058AE69}"/>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40870684-E9D4-49AF-A208-5C846A1F4B36}"/>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8455" cy="258445"/>
    <xdr:sp macro="" textlink="">
      <xdr:nvSpPr>
        <xdr:cNvPr id="43" name="テキスト ボックス 42">
          <a:extLst>
            <a:ext uri="{FF2B5EF4-FFF2-40B4-BE49-F238E27FC236}">
              <a16:creationId xmlns:a16="http://schemas.microsoft.com/office/drawing/2014/main" id="{B24265C9-9807-4325-BFCD-1D115652BC68}"/>
            </a:ext>
          </a:extLst>
        </xdr:cNvPr>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98F1BA95-BBBC-4DEC-8D16-B3CAC090BC28}"/>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A528615-BE4E-4CC2-8E83-0DEA3BD09ACC}"/>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C73245B5-A0FB-4E3B-8517-01ED7DF17FF5}"/>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7" name="テキスト ボックス 46">
          <a:extLst>
            <a:ext uri="{FF2B5EF4-FFF2-40B4-BE49-F238E27FC236}">
              <a16:creationId xmlns:a16="http://schemas.microsoft.com/office/drawing/2014/main" id="{A8CA256D-D8A2-4C4A-803C-A58268730793}"/>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6727133D-1C31-4E7C-BB36-5D4EE0C600CE}"/>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97604233-8B11-40DF-A25D-DE4A5FF8EA81}"/>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88074949-E54E-4504-B469-BFA3D4D35CC5}"/>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683610A8-8E9F-4660-A450-32596E36B509}"/>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2666426F-CDCE-4FEE-83EA-E36467B7F378}"/>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725" cy="258445"/>
    <xdr:sp macro="" textlink="">
      <xdr:nvSpPr>
        <xdr:cNvPr id="53" name="テキスト ボックス 52">
          <a:extLst>
            <a:ext uri="{FF2B5EF4-FFF2-40B4-BE49-F238E27FC236}">
              <a16:creationId xmlns:a16="http://schemas.microsoft.com/office/drawing/2014/main" id="{DCE1811C-B4EC-4280-8EB9-1FE549A483E0}"/>
            </a:ext>
          </a:extLst>
        </xdr:cNvPr>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4766F97-8936-4BF7-B40C-5189C0A8AB45}"/>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5" name="テキスト ボックス 54">
          <a:extLst>
            <a:ext uri="{FF2B5EF4-FFF2-40B4-BE49-F238E27FC236}">
              <a16:creationId xmlns:a16="http://schemas.microsoft.com/office/drawing/2014/main" id="{A064D364-56A9-4681-98B6-07A57F25F721}"/>
            </a:ext>
          </a:extLst>
        </xdr:cNvPr>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581A141-C9BA-4F4E-9707-344A6D63B352}"/>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109220</xdr:rowOff>
    </xdr:from>
    <xdr:to>
      <xdr:col>24</xdr:col>
      <xdr:colOff>62865</xdr:colOff>
      <xdr:row>42</xdr:row>
      <xdr:rowOff>48260</xdr:rowOff>
    </xdr:to>
    <xdr:cxnSp macro="">
      <xdr:nvCxnSpPr>
        <xdr:cNvPr id="57" name="直線コネクタ 56">
          <a:extLst>
            <a:ext uri="{FF2B5EF4-FFF2-40B4-BE49-F238E27FC236}">
              <a16:creationId xmlns:a16="http://schemas.microsoft.com/office/drawing/2014/main" id="{378F1B40-5049-4EF5-9E8A-9249F74AC0BA}"/>
            </a:ext>
          </a:extLst>
        </xdr:cNvPr>
        <xdr:cNvCxnSpPr/>
      </xdr:nvCxnSpPr>
      <xdr:spPr>
        <a:xfrm flipV="1">
          <a:off x="4634865" y="576707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52070</xdr:rowOff>
    </xdr:from>
    <xdr:ext cx="340360" cy="258445"/>
    <xdr:sp macro="" textlink="">
      <xdr:nvSpPr>
        <xdr:cNvPr id="58" name="【図書館】&#10;有形固定資産減価償却率最小値テキスト">
          <a:extLst>
            <a:ext uri="{FF2B5EF4-FFF2-40B4-BE49-F238E27FC236}">
              <a16:creationId xmlns:a16="http://schemas.microsoft.com/office/drawing/2014/main" id="{FCE1F8DE-9C96-46D6-BD69-B7424226A415}"/>
            </a:ext>
          </a:extLst>
        </xdr:cNvPr>
        <xdr:cNvSpPr txBox="1"/>
      </xdr:nvSpPr>
      <xdr:spPr>
        <a:xfrm>
          <a:off x="4673600" y="72529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48260</xdr:rowOff>
    </xdr:from>
    <xdr:to>
      <xdr:col>24</xdr:col>
      <xdr:colOff>152400</xdr:colOff>
      <xdr:row>42</xdr:row>
      <xdr:rowOff>48260</xdr:rowOff>
    </xdr:to>
    <xdr:cxnSp macro="">
      <xdr:nvCxnSpPr>
        <xdr:cNvPr id="59" name="直線コネクタ 58">
          <a:extLst>
            <a:ext uri="{FF2B5EF4-FFF2-40B4-BE49-F238E27FC236}">
              <a16:creationId xmlns:a16="http://schemas.microsoft.com/office/drawing/2014/main" id="{E83CEB45-5AD7-4D26-BDDC-B74EB07762C1}"/>
            </a:ext>
          </a:extLst>
        </xdr:cNvPr>
        <xdr:cNvCxnSpPr/>
      </xdr:nvCxnSpPr>
      <xdr:spPr>
        <a:xfrm>
          <a:off x="4546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55245</xdr:rowOff>
    </xdr:from>
    <xdr:ext cx="405130" cy="258445"/>
    <xdr:sp macro="" textlink="">
      <xdr:nvSpPr>
        <xdr:cNvPr id="60" name="【図書館】&#10;有形固定資産減価償却率最大値テキスト">
          <a:extLst>
            <a:ext uri="{FF2B5EF4-FFF2-40B4-BE49-F238E27FC236}">
              <a16:creationId xmlns:a16="http://schemas.microsoft.com/office/drawing/2014/main" id="{81CE89FF-C4B5-40E3-ADB4-DD35F78B1665}"/>
            </a:ext>
          </a:extLst>
        </xdr:cNvPr>
        <xdr:cNvSpPr txBox="1"/>
      </xdr:nvSpPr>
      <xdr:spPr>
        <a:xfrm>
          <a:off x="4673600" y="5541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109220</xdr:rowOff>
    </xdr:from>
    <xdr:to>
      <xdr:col>24</xdr:col>
      <xdr:colOff>152400</xdr:colOff>
      <xdr:row>33</xdr:row>
      <xdr:rowOff>109220</xdr:rowOff>
    </xdr:to>
    <xdr:cxnSp macro="">
      <xdr:nvCxnSpPr>
        <xdr:cNvPr id="61" name="直線コネクタ 60">
          <a:extLst>
            <a:ext uri="{FF2B5EF4-FFF2-40B4-BE49-F238E27FC236}">
              <a16:creationId xmlns:a16="http://schemas.microsoft.com/office/drawing/2014/main" id="{5A7EE3A4-292D-4099-AADD-CAEB50CF050A}"/>
            </a:ext>
          </a:extLst>
        </xdr:cNvPr>
        <xdr:cNvCxnSpPr/>
      </xdr:nvCxnSpPr>
      <xdr:spPr>
        <a:xfrm>
          <a:off x="4546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63500</xdr:rowOff>
    </xdr:from>
    <xdr:ext cx="405130" cy="258445"/>
    <xdr:sp macro="" textlink="">
      <xdr:nvSpPr>
        <xdr:cNvPr id="62" name="【図書館】&#10;有形固定資産減価償却率平均値テキスト">
          <a:extLst>
            <a:ext uri="{FF2B5EF4-FFF2-40B4-BE49-F238E27FC236}">
              <a16:creationId xmlns:a16="http://schemas.microsoft.com/office/drawing/2014/main" id="{9CAA3522-4087-4BC4-9576-B5F77FF78D38}"/>
            </a:ext>
          </a:extLst>
        </xdr:cNvPr>
        <xdr:cNvSpPr txBox="1"/>
      </xdr:nvSpPr>
      <xdr:spPr>
        <a:xfrm>
          <a:off x="4673600" y="64071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40640</xdr:rowOff>
    </xdr:from>
    <xdr:to>
      <xdr:col>24</xdr:col>
      <xdr:colOff>114300</xdr:colOff>
      <xdr:row>38</xdr:row>
      <xdr:rowOff>141605</xdr:rowOff>
    </xdr:to>
    <xdr:sp macro="" textlink="">
      <xdr:nvSpPr>
        <xdr:cNvPr id="63" name="フローチャート: 判断 62">
          <a:extLst>
            <a:ext uri="{FF2B5EF4-FFF2-40B4-BE49-F238E27FC236}">
              <a16:creationId xmlns:a16="http://schemas.microsoft.com/office/drawing/2014/main" id="{B795BCF4-C068-482C-B9B8-071FFFD2FB8F}"/>
            </a:ext>
          </a:extLst>
        </xdr:cNvPr>
        <xdr:cNvSpPr/>
      </xdr:nvSpPr>
      <xdr:spPr>
        <a:xfrm>
          <a:off x="4584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57785</xdr:rowOff>
    </xdr:from>
    <xdr:to>
      <xdr:col>20</xdr:col>
      <xdr:colOff>38100</xdr:colOff>
      <xdr:row>38</xdr:row>
      <xdr:rowOff>159385</xdr:rowOff>
    </xdr:to>
    <xdr:sp macro="" textlink="">
      <xdr:nvSpPr>
        <xdr:cNvPr id="64" name="フローチャート: 判断 63">
          <a:extLst>
            <a:ext uri="{FF2B5EF4-FFF2-40B4-BE49-F238E27FC236}">
              <a16:creationId xmlns:a16="http://schemas.microsoft.com/office/drawing/2014/main" id="{AD07DD7B-208F-4019-87D7-D1DBE02F00FA}"/>
            </a:ext>
          </a:extLst>
        </xdr:cNvPr>
        <xdr:cNvSpPr/>
      </xdr:nvSpPr>
      <xdr:spPr>
        <a:xfrm>
          <a:off x="3746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90805</xdr:rowOff>
    </xdr:from>
    <xdr:to>
      <xdr:col>15</xdr:col>
      <xdr:colOff>101600</xdr:colOff>
      <xdr:row>39</xdr:row>
      <xdr:rowOff>20955</xdr:rowOff>
    </xdr:to>
    <xdr:sp macro="" textlink="">
      <xdr:nvSpPr>
        <xdr:cNvPr id="65" name="フローチャート: 判断 64">
          <a:extLst>
            <a:ext uri="{FF2B5EF4-FFF2-40B4-BE49-F238E27FC236}">
              <a16:creationId xmlns:a16="http://schemas.microsoft.com/office/drawing/2014/main" id="{511F10DF-BD20-495F-B31D-6D94BE3B6CCA}"/>
            </a:ext>
          </a:extLst>
        </xdr:cNvPr>
        <xdr:cNvSpPr/>
      </xdr:nvSpPr>
      <xdr:spPr>
        <a:xfrm>
          <a:off x="2857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98883F5C-55E9-4EB5-A915-9237D9FA49B4}"/>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D0CB22F8-4CCB-40DA-9EF6-1B1BB2C5BDC9}"/>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B735F5A6-CCDE-4905-A299-ABEA6E8FF25A}"/>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9A1C2BBD-FDAE-4D31-BBCB-0915A0773368}"/>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F659747C-1EE8-4BE6-A546-4BD509925ADD}"/>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168910</xdr:rowOff>
    </xdr:from>
    <xdr:to>
      <xdr:col>24</xdr:col>
      <xdr:colOff>114300</xdr:colOff>
      <xdr:row>42</xdr:row>
      <xdr:rowOff>99060</xdr:rowOff>
    </xdr:to>
    <xdr:sp macro="" textlink="">
      <xdr:nvSpPr>
        <xdr:cNvPr id="71" name="楕円 70">
          <a:extLst>
            <a:ext uri="{FF2B5EF4-FFF2-40B4-BE49-F238E27FC236}">
              <a16:creationId xmlns:a16="http://schemas.microsoft.com/office/drawing/2014/main" id="{FF01916F-6D77-4D5D-B476-1A4503B8B4B2}"/>
            </a:ext>
          </a:extLst>
        </xdr:cNvPr>
        <xdr:cNvSpPr/>
      </xdr:nvSpPr>
      <xdr:spPr>
        <a:xfrm>
          <a:off x="45847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83820</xdr:rowOff>
    </xdr:from>
    <xdr:ext cx="340360" cy="259080"/>
    <xdr:sp macro="" textlink="">
      <xdr:nvSpPr>
        <xdr:cNvPr id="72" name="【図書館】&#10;有形固定資産減価償却率該当値テキスト">
          <a:extLst>
            <a:ext uri="{FF2B5EF4-FFF2-40B4-BE49-F238E27FC236}">
              <a16:creationId xmlns:a16="http://schemas.microsoft.com/office/drawing/2014/main" id="{52FF80C6-7508-4BAE-93BB-50B7AC0C71E4}"/>
            </a:ext>
          </a:extLst>
        </xdr:cNvPr>
        <xdr:cNvSpPr txBox="1"/>
      </xdr:nvSpPr>
      <xdr:spPr>
        <a:xfrm>
          <a:off x="4673600" y="7113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8890</xdr:rowOff>
    </xdr:from>
    <xdr:to>
      <xdr:col>20</xdr:col>
      <xdr:colOff>38100</xdr:colOff>
      <xdr:row>34</xdr:row>
      <xdr:rowOff>110490</xdr:rowOff>
    </xdr:to>
    <xdr:sp macro="" textlink="">
      <xdr:nvSpPr>
        <xdr:cNvPr id="73" name="楕円 72">
          <a:extLst>
            <a:ext uri="{FF2B5EF4-FFF2-40B4-BE49-F238E27FC236}">
              <a16:creationId xmlns:a16="http://schemas.microsoft.com/office/drawing/2014/main" id="{01F81503-22D0-4D0B-BDFD-9F32E459D0CA}"/>
            </a:ext>
          </a:extLst>
        </xdr:cNvPr>
        <xdr:cNvSpPr/>
      </xdr:nvSpPr>
      <xdr:spPr>
        <a:xfrm>
          <a:off x="3746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59690</xdr:rowOff>
    </xdr:from>
    <xdr:to>
      <xdr:col>24</xdr:col>
      <xdr:colOff>63500</xdr:colOff>
      <xdr:row>42</xdr:row>
      <xdr:rowOff>48260</xdr:rowOff>
    </xdr:to>
    <xdr:cxnSp macro="">
      <xdr:nvCxnSpPr>
        <xdr:cNvPr id="74" name="直線コネクタ 73">
          <a:extLst>
            <a:ext uri="{FF2B5EF4-FFF2-40B4-BE49-F238E27FC236}">
              <a16:creationId xmlns:a16="http://schemas.microsoft.com/office/drawing/2014/main" id="{39DDAC88-9409-439D-8926-7DC17B2B8F26}"/>
            </a:ext>
          </a:extLst>
        </xdr:cNvPr>
        <xdr:cNvCxnSpPr/>
      </xdr:nvCxnSpPr>
      <xdr:spPr>
        <a:xfrm>
          <a:off x="3797300" y="5888990"/>
          <a:ext cx="838200" cy="136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41910</xdr:rowOff>
    </xdr:from>
    <xdr:to>
      <xdr:col>15</xdr:col>
      <xdr:colOff>101600</xdr:colOff>
      <xdr:row>34</xdr:row>
      <xdr:rowOff>143510</xdr:rowOff>
    </xdr:to>
    <xdr:sp macro="" textlink="">
      <xdr:nvSpPr>
        <xdr:cNvPr id="75" name="楕円 74">
          <a:extLst>
            <a:ext uri="{FF2B5EF4-FFF2-40B4-BE49-F238E27FC236}">
              <a16:creationId xmlns:a16="http://schemas.microsoft.com/office/drawing/2014/main" id="{314E090E-2F7A-4F67-B66F-7945299AFBD4}"/>
            </a:ext>
          </a:extLst>
        </xdr:cNvPr>
        <xdr:cNvSpPr/>
      </xdr:nvSpPr>
      <xdr:spPr>
        <a:xfrm>
          <a:off x="2857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59690</xdr:rowOff>
    </xdr:from>
    <xdr:to>
      <xdr:col>19</xdr:col>
      <xdr:colOff>177800</xdr:colOff>
      <xdr:row>34</xdr:row>
      <xdr:rowOff>92710</xdr:rowOff>
    </xdr:to>
    <xdr:cxnSp macro="">
      <xdr:nvCxnSpPr>
        <xdr:cNvPr id="76" name="直線コネクタ 75">
          <a:extLst>
            <a:ext uri="{FF2B5EF4-FFF2-40B4-BE49-F238E27FC236}">
              <a16:creationId xmlns:a16="http://schemas.microsoft.com/office/drawing/2014/main" id="{638C830E-49A5-433C-9F3F-C48E2B14FFB5}"/>
            </a:ext>
          </a:extLst>
        </xdr:cNvPr>
        <xdr:cNvCxnSpPr/>
      </xdr:nvCxnSpPr>
      <xdr:spPr>
        <a:xfrm flipV="1">
          <a:off x="2908300" y="58889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150495</xdr:rowOff>
    </xdr:from>
    <xdr:ext cx="405130" cy="259080"/>
    <xdr:sp macro="" textlink="">
      <xdr:nvSpPr>
        <xdr:cNvPr id="77" name="n_1aveValue【図書館】&#10;有形固定資産減価償却率">
          <a:extLst>
            <a:ext uri="{FF2B5EF4-FFF2-40B4-BE49-F238E27FC236}">
              <a16:creationId xmlns:a16="http://schemas.microsoft.com/office/drawing/2014/main" id="{80B2931A-26EA-4116-89F7-81A241D0EB77}"/>
            </a:ext>
          </a:extLst>
        </xdr:cNvPr>
        <xdr:cNvSpPr txBox="1"/>
      </xdr:nvSpPr>
      <xdr:spPr>
        <a:xfrm>
          <a:off x="358203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12065</xdr:rowOff>
    </xdr:from>
    <xdr:ext cx="404495" cy="259080"/>
    <xdr:sp macro="" textlink="">
      <xdr:nvSpPr>
        <xdr:cNvPr id="78" name="n_2aveValue【図書館】&#10;有形固定資産減価償却率">
          <a:extLst>
            <a:ext uri="{FF2B5EF4-FFF2-40B4-BE49-F238E27FC236}">
              <a16:creationId xmlns:a16="http://schemas.microsoft.com/office/drawing/2014/main" id="{C93ABB96-4FC7-48B2-946E-8849A4E15AAC}"/>
            </a:ext>
          </a:extLst>
        </xdr:cNvPr>
        <xdr:cNvSpPr txBox="1"/>
      </xdr:nvSpPr>
      <xdr:spPr>
        <a:xfrm>
          <a:off x="27057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127000</xdr:rowOff>
    </xdr:from>
    <xdr:ext cx="405130" cy="259080"/>
    <xdr:sp macro="" textlink="">
      <xdr:nvSpPr>
        <xdr:cNvPr id="79" name="n_1mainValue【図書館】&#10;有形固定資産減価償却率">
          <a:extLst>
            <a:ext uri="{FF2B5EF4-FFF2-40B4-BE49-F238E27FC236}">
              <a16:creationId xmlns:a16="http://schemas.microsoft.com/office/drawing/2014/main" id="{30C822BE-C41E-4B1D-8F9B-9A447E04C7AE}"/>
            </a:ext>
          </a:extLst>
        </xdr:cNvPr>
        <xdr:cNvSpPr txBox="1"/>
      </xdr:nvSpPr>
      <xdr:spPr>
        <a:xfrm>
          <a:off x="3582035" y="5613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32</xdr:row>
      <xdr:rowOff>160020</xdr:rowOff>
    </xdr:from>
    <xdr:ext cx="404495" cy="259080"/>
    <xdr:sp macro="" textlink="">
      <xdr:nvSpPr>
        <xdr:cNvPr id="80" name="n_2mainValue【図書館】&#10;有形固定資産減価償却率">
          <a:extLst>
            <a:ext uri="{FF2B5EF4-FFF2-40B4-BE49-F238E27FC236}">
              <a16:creationId xmlns:a16="http://schemas.microsoft.com/office/drawing/2014/main" id="{F68615F5-40EE-4801-9F96-9B070630245D}"/>
            </a:ext>
          </a:extLst>
        </xdr:cNvPr>
        <xdr:cNvSpPr txBox="1"/>
      </xdr:nvSpPr>
      <xdr:spPr>
        <a:xfrm>
          <a:off x="2705735" y="5646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CF2F1331-6073-4CBE-8C6D-0197380D17F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774F57C-152D-4A32-B441-5A113FA4BFE3}"/>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3046D374-1B29-45D5-A3B2-727B6C3B5391}"/>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279E64C8-25E4-41B7-B333-4F7146572D7C}"/>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F81BB015-2ACF-41BE-8EEB-4042451E4CE7}"/>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BB702A6-384B-42DB-818D-1CA55AFA32AE}"/>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20135A90-47F6-4B28-A6B3-6A3F8C812C31}"/>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FAB65415-2A0C-4393-B603-E2E1BB02358A}"/>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89" name="テキスト ボックス 88">
          <a:extLst>
            <a:ext uri="{FF2B5EF4-FFF2-40B4-BE49-F238E27FC236}">
              <a16:creationId xmlns:a16="http://schemas.microsoft.com/office/drawing/2014/main" id="{980D6864-7326-4B51-8BBB-269D202E3F5A}"/>
            </a:ext>
          </a:extLst>
        </xdr:cNvPr>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94395102-FD01-4E63-9A2F-D43D48314971}"/>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95504F49-8452-4031-B3C1-22B80BBF237F}"/>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2" name="テキスト ボックス 91">
          <a:extLst>
            <a:ext uri="{FF2B5EF4-FFF2-40B4-BE49-F238E27FC236}">
              <a16:creationId xmlns:a16="http://schemas.microsoft.com/office/drawing/2014/main" id="{B2AB1D10-A945-401A-B935-4DC2478ACA1B}"/>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6AC696E-2F5F-4FF0-A1A0-0896B368955A}"/>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94" name="テキスト ボックス 93">
          <a:extLst>
            <a:ext uri="{FF2B5EF4-FFF2-40B4-BE49-F238E27FC236}">
              <a16:creationId xmlns:a16="http://schemas.microsoft.com/office/drawing/2014/main" id="{182AB189-BEED-4F8F-B2B4-61BD0272CD1E}"/>
            </a:ext>
          </a:extLst>
        </xdr:cNvPr>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3C9B7055-1B83-43AF-B08E-D8CD0EA6BA37}"/>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96" name="テキスト ボックス 95">
          <a:extLst>
            <a:ext uri="{FF2B5EF4-FFF2-40B4-BE49-F238E27FC236}">
              <a16:creationId xmlns:a16="http://schemas.microsoft.com/office/drawing/2014/main" id="{B9DE1F3B-EFCC-4D1F-BBD8-DCA39C672A89}"/>
            </a:ext>
          </a:extLst>
        </xdr:cNvPr>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34005728-6981-4185-A25C-B75FB1C04C31}"/>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98" name="テキスト ボックス 97">
          <a:extLst>
            <a:ext uri="{FF2B5EF4-FFF2-40B4-BE49-F238E27FC236}">
              <a16:creationId xmlns:a16="http://schemas.microsoft.com/office/drawing/2014/main" id="{5F667F89-F9A4-4655-814A-BE712B5644F5}"/>
            </a:ext>
          </a:extLst>
        </xdr:cNvPr>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D1124EF3-3C9C-4602-85EB-AE48BDFD043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00" name="テキスト ボックス 99">
          <a:extLst>
            <a:ext uri="{FF2B5EF4-FFF2-40B4-BE49-F238E27FC236}">
              <a16:creationId xmlns:a16="http://schemas.microsoft.com/office/drawing/2014/main" id="{F52B2808-B916-4C72-A000-865976C828C6}"/>
            </a:ext>
          </a:extLst>
        </xdr:cNvPr>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6A4C2B62-6C47-44EA-BB9B-80B8699F7D6A}"/>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02" name="テキスト ボックス 101">
          <a:extLst>
            <a:ext uri="{FF2B5EF4-FFF2-40B4-BE49-F238E27FC236}">
              <a16:creationId xmlns:a16="http://schemas.microsoft.com/office/drawing/2014/main" id="{4622C490-A574-41B8-9F0F-2E717A4E9DB3}"/>
            </a:ext>
          </a:extLst>
        </xdr:cNvPr>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43C63C04-3CF7-4626-8716-56A7AD595823}"/>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a:extLst>
            <a:ext uri="{FF2B5EF4-FFF2-40B4-BE49-F238E27FC236}">
              <a16:creationId xmlns:a16="http://schemas.microsoft.com/office/drawing/2014/main" id="{CFE46F54-E433-46F9-AE28-0C257EF58B26}"/>
            </a:ext>
          </a:extLst>
        </xdr:cNvPr>
        <xdr:cNvCxnSpPr/>
      </xdr:nvCxnSpPr>
      <xdr:spPr>
        <a:xfrm flipV="1">
          <a:off x="10476865" y="57023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8445"/>
    <xdr:sp macro="" textlink="">
      <xdr:nvSpPr>
        <xdr:cNvPr id="105" name="【図書館】&#10;一人当たり面積最小値テキスト">
          <a:extLst>
            <a:ext uri="{FF2B5EF4-FFF2-40B4-BE49-F238E27FC236}">
              <a16:creationId xmlns:a16="http://schemas.microsoft.com/office/drawing/2014/main" id="{2EBEA0A9-BBAD-4CD7-8F65-435E5ED3DBA2}"/>
            </a:ext>
          </a:extLst>
        </xdr:cNvPr>
        <xdr:cNvSpPr txBox="1"/>
      </xdr:nvSpPr>
      <xdr:spPr>
        <a:xfrm>
          <a:off x="10515600" y="714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a:extLst>
            <a:ext uri="{FF2B5EF4-FFF2-40B4-BE49-F238E27FC236}">
              <a16:creationId xmlns:a16="http://schemas.microsoft.com/office/drawing/2014/main" id="{CC941C6C-C1D8-4AE3-8D3C-D98DE59DD260}"/>
            </a:ext>
          </a:extLst>
        </xdr:cNvPr>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162560</xdr:rowOff>
    </xdr:from>
    <xdr:ext cx="469900" cy="259080"/>
    <xdr:sp macro="" textlink="">
      <xdr:nvSpPr>
        <xdr:cNvPr id="107" name="【図書館】&#10;一人当たり面積最大値テキスト">
          <a:extLst>
            <a:ext uri="{FF2B5EF4-FFF2-40B4-BE49-F238E27FC236}">
              <a16:creationId xmlns:a16="http://schemas.microsoft.com/office/drawing/2014/main" id="{32677966-A97D-42A7-BC62-59C075CC330C}"/>
            </a:ext>
          </a:extLst>
        </xdr:cNvPr>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a:extLst>
            <a:ext uri="{FF2B5EF4-FFF2-40B4-BE49-F238E27FC236}">
              <a16:creationId xmlns:a16="http://schemas.microsoft.com/office/drawing/2014/main" id="{8D2FFBE7-D360-4D80-AB08-C2CACAD831E4}"/>
            </a:ext>
          </a:extLst>
        </xdr:cNvPr>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48260</xdr:rowOff>
    </xdr:from>
    <xdr:ext cx="469900" cy="259080"/>
    <xdr:sp macro="" textlink="">
      <xdr:nvSpPr>
        <xdr:cNvPr id="109" name="【図書館】&#10;一人当たり面積平均値テキスト">
          <a:extLst>
            <a:ext uri="{FF2B5EF4-FFF2-40B4-BE49-F238E27FC236}">
              <a16:creationId xmlns:a16="http://schemas.microsoft.com/office/drawing/2014/main" id="{DF82D85E-DFDC-4240-B781-B7357FDD57B1}"/>
            </a:ext>
          </a:extLst>
        </xdr:cNvPr>
        <xdr:cNvSpPr txBox="1"/>
      </xdr:nvSpPr>
      <xdr:spPr>
        <a:xfrm>
          <a:off x="105156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a:extLst>
            <a:ext uri="{FF2B5EF4-FFF2-40B4-BE49-F238E27FC236}">
              <a16:creationId xmlns:a16="http://schemas.microsoft.com/office/drawing/2014/main" id="{C091142C-BB63-4078-873C-D8A1A77367BC}"/>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a:extLst>
            <a:ext uri="{FF2B5EF4-FFF2-40B4-BE49-F238E27FC236}">
              <a16:creationId xmlns:a16="http://schemas.microsoft.com/office/drawing/2014/main" id="{7854A4C5-8D3D-4B70-A199-F87EA45296C1}"/>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a:extLst>
            <a:ext uri="{FF2B5EF4-FFF2-40B4-BE49-F238E27FC236}">
              <a16:creationId xmlns:a16="http://schemas.microsoft.com/office/drawing/2014/main" id="{E1474215-3B25-420B-957F-5426E5F84E16}"/>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16F72144-0DA4-4A79-B9F5-D7E75C591C98}"/>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249781D4-D582-4369-9592-B0795748A47B}"/>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9637458A-01A0-4E2B-9665-44E9E582A975}"/>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F7C1C085-6945-41AB-80C7-D428AC4D5D1A}"/>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D70120F0-B63C-4892-BC39-0B59B222FE19}"/>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18" name="楕円 117">
          <a:extLst>
            <a:ext uri="{FF2B5EF4-FFF2-40B4-BE49-F238E27FC236}">
              <a16:creationId xmlns:a16="http://schemas.microsoft.com/office/drawing/2014/main" id="{1C2AB51F-E713-4A89-8C74-32599AE4A0BB}"/>
            </a:ext>
          </a:extLst>
        </xdr:cNvPr>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130810</xdr:rowOff>
    </xdr:from>
    <xdr:ext cx="469900" cy="259080"/>
    <xdr:sp macro="" textlink="">
      <xdr:nvSpPr>
        <xdr:cNvPr id="119" name="【図書館】&#10;一人当たり面積該当値テキスト">
          <a:extLst>
            <a:ext uri="{FF2B5EF4-FFF2-40B4-BE49-F238E27FC236}">
              <a16:creationId xmlns:a16="http://schemas.microsoft.com/office/drawing/2014/main" id="{7AD48809-51B5-4E15-88DA-37EAEB04A320}"/>
            </a:ext>
          </a:extLst>
        </xdr:cNvPr>
        <xdr:cNvSpPr txBox="1"/>
      </xdr:nvSpPr>
      <xdr:spPr>
        <a:xfrm>
          <a:off x="10515600" y="664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0" name="楕円 119">
          <a:extLst>
            <a:ext uri="{FF2B5EF4-FFF2-40B4-BE49-F238E27FC236}">
              <a16:creationId xmlns:a16="http://schemas.microsoft.com/office/drawing/2014/main" id="{BDFF7489-2C88-47E4-8CE2-39FDE41B8016}"/>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41</xdr:row>
      <xdr:rowOff>19050</xdr:rowOff>
    </xdr:to>
    <xdr:cxnSp macro="">
      <xdr:nvCxnSpPr>
        <xdr:cNvPr id="121" name="直線コネクタ 120">
          <a:extLst>
            <a:ext uri="{FF2B5EF4-FFF2-40B4-BE49-F238E27FC236}">
              <a16:creationId xmlns:a16="http://schemas.microsoft.com/office/drawing/2014/main" id="{6E2A702B-B1C0-46B7-AD41-05C594F44C1B}"/>
            </a:ext>
          </a:extLst>
        </xdr:cNvPr>
        <xdr:cNvCxnSpPr/>
      </xdr:nvCxnSpPr>
      <xdr:spPr>
        <a:xfrm flipV="1">
          <a:off x="9639300" y="6718300"/>
          <a:ext cx="8382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2" name="楕円 121">
          <a:extLst>
            <a:ext uri="{FF2B5EF4-FFF2-40B4-BE49-F238E27FC236}">
              <a16:creationId xmlns:a16="http://schemas.microsoft.com/office/drawing/2014/main" id="{65C67CE1-136A-4976-B41D-34FA96BAD24D}"/>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3" name="直線コネクタ 122">
          <a:extLst>
            <a:ext uri="{FF2B5EF4-FFF2-40B4-BE49-F238E27FC236}">
              <a16:creationId xmlns:a16="http://schemas.microsoft.com/office/drawing/2014/main" id="{2568C184-22C1-4401-AA03-E6CDD64B820C}"/>
            </a:ext>
          </a:extLst>
        </xdr:cNvPr>
        <xdr:cNvCxnSpPr/>
      </xdr:nvCxnSpPr>
      <xdr:spPr>
        <a:xfrm>
          <a:off x="8750300" y="704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9080"/>
    <xdr:sp macro="" textlink="">
      <xdr:nvSpPr>
        <xdr:cNvPr id="124" name="n_1aveValue【図書館】&#10;一人当たり面積">
          <a:extLst>
            <a:ext uri="{FF2B5EF4-FFF2-40B4-BE49-F238E27FC236}">
              <a16:creationId xmlns:a16="http://schemas.microsoft.com/office/drawing/2014/main" id="{789DA372-0DB3-47EF-B026-2083DE6289B5}"/>
            </a:ext>
          </a:extLst>
        </xdr:cNvPr>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10160</xdr:rowOff>
    </xdr:from>
    <xdr:ext cx="469265" cy="259080"/>
    <xdr:sp macro="" textlink="">
      <xdr:nvSpPr>
        <xdr:cNvPr id="125" name="n_2aveValue【図書館】&#10;一人当たり面積">
          <a:extLst>
            <a:ext uri="{FF2B5EF4-FFF2-40B4-BE49-F238E27FC236}">
              <a16:creationId xmlns:a16="http://schemas.microsoft.com/office/drawing/2014/main" id="{6E682989-4507-4A80-BD77-9FF34E4BFF3B}"/>
            </a:ext>
          </a:extLst>
        </xdr:cNvPr>
        <xdr:cNvSpPr txBox="1"/>
      </xdr:nvSpPr>
      <xdr:spPr>
        <a:xfrm>
          <a:off x="8515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60960</xdr:rowOff>
    </xdr:from>
    <xdr:ext cx="469900" cy="259080"/>
    <xdr:sp macro="" textlink="">
      <xdr:nvSpPr>
        <xdr:cNvPr id="126" name="n_1mainValue【図書館】&#10;一人当たり面積">
          <a:extLst>
            <a:ext uri="{FF2B5EF4-FFF2-40B4-BE49-F238E27FC236}">
              <a16:creationId xmlns:a16="http://schemas.microsoft.com/office/drawing/2014/main" id="{2D007F11-F3F1-435B-B9E3-25F33E766669}"/>
            </a:ext>
          </a:extLst>
        </xdr:cNvPr>
        <xdr:cNvSpPr txBox="1"/>
      </xdr:nvSpPr>
      <xdr:spPr>
        <a:xfrm>
          <a:off x="9391650" y="709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60960</xdr:rowOff>
    </xdr:from>
    <xdr:ext cx="469265" cy="259080"/>
    <xdr:sp macro="" textlink="">
      <xdr:nvSpPr>
        <xdr:cNvPr id="127" name="n_2mainValue【図書館】&#10;一人当たり面積">
          <a:extLst>
            <a:ext uri="{FF2B5EF4-FFF2-40B4-BE49-F238E27FC236}">
              <a16:creationId xmlns:a16="http://schemas.microsoft.com/office/drawing/2014/main" id="{6C1F116C-1B50-427F-8A45-CACB68EE505C}"/>
            </a:ext>
          </a:extLst>
        </xdr:cNvPr>
        <xdr:cNvSpPr txBox="1"/>
      </xdr:nvSpPr>
      <xdr:spPr>
        <a:xfrm>
          <a:off x="8515350" y="709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84E6779B-3DAC-4FCE-B3FC-0ACC8C456B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DB4F8A41-CE72-47E0-95A1-33992DD7D6B4}"/>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FA53981B-994B-4BB4-8DB1-7AC4B2CD9C98}"/>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6EA9DEC0-1F93-4D2B-82B8-F4D597C88F46}"/>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B748D15F-7808-4F5B-BF03-1279D2095D41}"/>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88B0C4E2-5FA2-4EF9-8964-6EF07385BEDD}"/>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DF711C5F-E3D1-4BCD-8A1E-BBE1993FF8D2}"/>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7B871E0D-B8BF-492C-B34F-4C51A36F7AEB}"/>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6" name="テキスト ボックス 135">
          <a:extLst>
            <a:ext uri="{FF2B5EF4-FFF2-40B4-BE49-F238E27FC236}">
              <a16:creationId xmlns:a16="http://schemas.microsoft.com/office/drawing/2014/main" id="{B9E1B89A-1B8F-4289-AF53-D46219D9E523}"/>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15F54F5A-3930-490C-B659-E28B01F64D97}"/>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38" name="テキスト ボックス 137">
          <a:extLst>
            <a:ext uri="{FF2B5EF4-FFF2-40B4-BE49-F238E27FC236}">
              <a16:creationId xmlns:a16="http://schemas.microsoft.com/office/drawing/2014/main" id="{35224BE3-9305-4B14-9592-F67896EBD452}"/>
            </a:ext>
          </a:extLst>
        </xdr:cNvPr>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E545B387-6C39-4C89-B1BA-6A3CCE4A8FEB}"/>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0" name="テキスト ボックス 139">
          <a:extLst>
            <a:ext uri="{FF2B5EF4-FFF2-40B4-BE49-F238E27FC236}">
              <a16:creationId xmlns:a16="http://schemas.microsoft.com/office/drawing/2014/main" id="{7964B5FC-B6B5-4DB9-ABCB-F31598043464}"/>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16841C9D-E289-4611-936F-459FF48B2FF6}"/>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2" name="テキスト ボックス 141">
          <a:extLst>
            <a:ext uri="{FF2B5EF4-FFF2-40B4-BE49-F238E27FC236}">
              <a16:creationId xmlns:a16="http://schemas.microsoft.com/office/drawing/2014/main" id="{40EDDF3A-A12F-4329-8358-71371660F555}"/>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A87881B7-1E83-4CB3-8210-D6609B765A57}"/>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44" name="テキスト ボックス 143">
          <a:extLst>
            <a:ext uri="{FF2B5EF4-FFF2-40B4-BE49-F238E27FC236}">
              <a16:creationId xmlns:a16="http://schemas.microsoft.com/office/drawing/2014/main" id="{B90635E2-5AFB-493A-B3A7-653488EF9E4A}"/>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FA907AF7-FB89-4328-A1ED-F49802334063}"/>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6" name="テキスト ボックス 145">
          <a:extLst>
            <a:ext uri="{FF2B5EF4-FFF2-40B4-BE49-F238E27FC236}">
              <a16:creationId xmlns:a16="http://schemas.microsoft.com/office/drawing/2014/main" id="{97FA91E1-5D85-4289-A3A3-A538759D3C6B}"/>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FEC32F6-46E5-40F2-9097-853A882F3D01}"/>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48" name="テキスト ボックス 147">
          <a:extLst>
            <a:ext uri="{FF2B5EF4-FFF2-40B4-BE49-F238E27FC236}">
              <a16:creationId xmlns:a16="http://schemas.microsoft.com/office/drawing/2014/main" id="{F769D71E-6E52-4D15-BCA4-414807424FC0}"/>
            </a:ext>
          </a:extLst>
        </xdr:cNvPr>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BFF3D44F-C2A3-430F-9959-09EA9D536E77}"/>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50" name="テキスト ボックス 149">
          <a:extLst>
            <a:ext uri="{FF2B5EF4-FFF2-40B4-BE49-F238E27FC236}">
              <a16:creationId xmlns:a16="http://schemas.microsoft.com/office/drawing/2014/main" id="{96247D5A-AAC7-4309-809D-38A3348352EC}"/>
            </a:ext>
          </a:extLst>
        </xdr:cNvPr>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B2567BB-E1C5-4FFF-9616-F2C89375198C}"/>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a:extLst>
            <a:ext uri="{FF2B5EF4-FFF2-40B4-BE49-F238E27FC236}">
              <a16:creationId xmlns:a16="http://schemas.microsoft.com/office/drawing/2014/main" id="{0E69BC57-07E7-4576-AEF0-D87E21362750}"/>
            </a:ext>
          </a:extLst>
        </xdr:cNvPr>
        <xdr:cNvCxnSpPr/>
      </xdr:nvCxnSpPr>
      <xdr:spPr>
        <a:xfrm flipV="1">
          <a:off x="4634865" y="961263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144780</xdr:rowOff>
    </xdr:from>
    <xdr:ext cx="405130" cy="258445"/>
    <xdr:sp macro="" textlink="">
      <xdr:nvSpPr>
        <xdr:cNvPr id="153" name="【体育館・プール】&#10;有形固定資産減価償却率最小値テキスト">
          <a:extLst>
            <a:ext uri="{FF2B5EF4-FFF2-40B4-BE49-F238E27FC236}">
              <a16:creationId xmlns:a16="http://schemas.microsoft.com/office/drawing/2014/main" id="{38CF4C99-04B1-44AC-81C9-2328F227B2CE}"/>
            </a:ext>
          </a:extLst>
        </xdr:cNvPr>
        <xdr:cNvSpPr txBox="1"/>
      </xdr:nvSpPr>
      <xdr:spPr>
        <a:xfrm>
          <a:off x="4673600" y="11117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a:extLst>
            <a:ext uri="{FF2B5EF4-FFF2-40B4-BE49-F238E27FC236}">
              <a16:creationId xmlns:a16="http://schemas.microsoft.com/office/drawing/2014/main" id="{8A9DF9A5-2917-4055-918D-43E1656000E0}"/>
            </a:ext>
          </a:extLst>
        </xdr:cNvPr>
        <xdr:cNvCxnSpPr/>
      </xdr:nvCxnSpPr>
      <xdr:spPr>
        <a:xfrm>
          <a:off x="4546600" y="1111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129540</xdr:rowOff>
    </xdr:from>
    <xdr:ext cx="405130" cy="259080"/>
    <xdr:sp macro="" textlink="">
      <xdr:nvSpPr>
        <xdr:cNvPr id="155" name="【体育館・プール】&#10;有形固定資産減価償却率最大値テキスト">
          <a:extLst>
            <a:ext uri="{FF2B5EF4-FFF2-40B4-BE49-F238E27FC236}">
              <a16:creationId xmlns:a16="http://schemas.microsoft.com/office/drawing/2014/main" id="{61223B2D-A8CF-45CA-942A-E318AC6F6AD6}"/>
            </a:ext>
          </a:extLst>
        </xdr:cNvPr>
        <xdr:cNvSpPr txBox="1"/>
      </xdr:nvSpPr>
      <xdr:spPr>
        <a:xfrm>
          <a:off x="4673600" y="938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a:extLst>
            <a:ext uri="{FF2B5EF4-FFF2-40B4-BE49-F238E27FC236}">
              <a16:creationId xmlns:a16="http://schemas.microsoft.com/office/drawing/2014/main" id="{1736CFCA-6119-409E-A742-76235DC922EF}"/>
            </a:ext>
          </a:extLst>
        </xdr:cNvPr>
        <xdr:cNvCxnSpPr/>
      </xdr:nvCxnSpPr>
      <xdr:spPr>
        <a:xfrm>
          <a:off x="4546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87630</xdr:rowOff>
    </xdr:from>
    <xdr:ext cx="405130" cy="258445"/>
    <xdr:sp macro="" textlink="">
      <xdr:nvSpPr>
        <xdr:cNvPr id="157" name="【体育館・プール】&#10;有形固定資産減価償却率平均値テキスト">
          <a:extLst>
            <a:ext uri="{FF2B5EF4-FFF2-40B4-BE49-F238E27FC236}">
              <a16:creationId xmlns:a16="http://schemas.microsoft.com/office/drawing/2014/main" id="{F034D3DA-324D-4888-A6D9-9C66F249BFC3}"/>
            </a:ext>
          </a:extLst>
        </xdr:cNvPr>
        <xdr:cNvSpPr txBox="1"/>
      </xdr:nvSpPr>
      <xdr:spPr>
        <a:xfrm>
          <a:off x="4673600" y="102031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a:extLst>
            <a:ext uri="{FF2B5EF4-FFF2-40B4-BE49-F238E27FC236}">
              <a16:creationId xmlns:a16="http://schemas.microsoft.com/office/drawing/2014/main" id="{161F3E70-41A9-4A06-8069-62AC9BDFFC89}"/>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a:extLst>
            <a:ext uri="{FF2B5EF4-FFF2-40B4-BE49-F238E27FC236}">
              <a16:creationId xmlns:a16="http://schemas.microsoft.com/office/drawing/2014/main" id="{1928126B-0070-4EAE-8BD6-07F5C4299949}"/>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a:extLst>
            <a:ext uri="{FF2B5EF4-FFF2-40B4-BE49-F238E27FC236}">
              <a16:creationId xmlns:a16="http://schemas.microsoft.com/office/drawing/2014/main" id="{E70D362D-1C00-45F5-818F-D58C9A5F468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61" name="テキスト ボックス 160">
          <a:extLst>
            <a:ext uri="{FF2B5EF4-FFF2-40B4-BE49-F238E27FC236}">
              <a16:creationId xmlns:a16="http://schemas.microsoft.com/office/drawing/2014/main" id="{CA478E5F-381F-4A34-AF0D-F1D395554245}"/>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2" name="テキスト ボックス 161">
          <a:extLst>
            <a:ext uri="{FF2B5EF4-FFF2-40B4-BE49-F238E27FC236}">
              <a16:creationId xmlns:a16="http://schemas.microsoft.com/office/drawing/2014/main" id="{E4625FBC-CBAE-4011-9016-02D1D65C5483}"/>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3" name="テキスト ボックス 162">
          <a:extLst>
            <a:ext uri="{FF2B5EF4-FFF2-40B4-BE49-F238E27FC236}">
              <a16:creationId xmlns:a16="http://schemas.microsoft.com/office/drawing/2014/main" id="{2A87AB3B-0506-4C94-B2D3-BCB7AA46031B}"/>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4" name="テキスト ボックス 163">
          <a:extLst>
            <a:ext uri="{FF2B5EF4-FFF2-40B4-BE49-F238E27FC236}">
              <a16:creationId xmlns:a16="http://schemas.microsoft.com/office/drawing/2014/main" id="{70545D76-6819-4D33-8505-D2B2724B1C6F}"/>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5" name="テキスト ボックス 164">
          <a:extLst>
            <a:ext uri="{FF2B5EF4-FFF2-40B4-BE49-F238E27FC236}">
              <a16:creationId xmlns:a16="http://schemas.microsoft.com/office/drawing/2014/main" id="{E1FF1241-3D68-41BD-87AF-D6B0752BB79F}"/>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66" name="楕円 165">
          <a:extLst>
            <a:ext uri="{FF2B5EF4-FFF2-40B4-BE49-F238E27FC236}">
              <a16:creationId xmlns:a16="http://schemas.microsoft.com/office/drawing/2014/main" id="{0A7BB61C-453F-4023-BC85-5D5456D6613E}"/>
            </a:ext>
          </a:extLst>
        </xdr:cNvPr>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160655</xdr:rowOff>
    </xdr:from>
    <xdr:ext cx="405130" cy="259080"/>
    <xdr:sp macro="" textlink="">
      <xdr:nvSpPr>
        <xdr:cNvPr id="167" name="【体育館・プール】&#10;有形固定資産減価償却率該当値テキスト">
          <a:extLst>
            <a:ext uri="{FF2B5EF4-FFF2-40B4-BE49-F238E27FC236}">
              <a16:creationId xmlns:a16="http://schemas.microsoft.com/office/drawing/2014/main" id="{A3E657E5-9FCB-4D39-8E57-8ED448EE13DE}"/>
            </a:ext>
          </a:extLst>
        </xdr:cNvPr>
        <xdr:cNvSpPr txBox="1"/>
      </xdr:nvSpPr>
      <xdr:spPr>
        <a:xfrm>
          <a:off x="4673600" y="976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8" name="楕円 167">
          <a:extLst>
            <a:ext uri="{FF2B5EF4-FFF2-40B4-BE49-F238E27FC236}">
              <a16:creationId xmlns:a16="http://schemas.microsoft.com/office/drawing/2014/main" id="{2E7C62A8-4566-4B5F-AE0B-F151FF61591B}"/>
            </a:ext>
          </a:extLst>
        </xdr:cNvPr>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17780</xdr:rowOff>
    </xdr:from>
    <xdr:to>
      <xdr:col>24</xdr:col>
      <xdr:colOff>63500</xdr:colOff>
      <xdr:row>58</xdr:row>
      <xdr:rowOff>95250</xdr:rowOff>
    </xdr:to>
    <xdr:cxnSp macro="">
      <xdr:nvCxnSpPr>
        <xdr:cNvPr id="169" name="直線コネクタ 168">
          <a:extLst>
            <a:ext uri="{FF2B5EF4-FFF2-40B4-BE49-F238E27FC236}">
              <a16:creationId xmlns:a16="http://schemas.microsoft.com/office/drawing/2014/main" id="{E522A0D2-20EE-41FE-9D53-318AF9E76CD8}"/>
            </a:ext>
          </a:extLst>
        </xdr:cNvPr>
        <xdr:cNvCxnSpPr/>
      </xdr:nvCxnSpPr>
      <xdr:spPr>
        <a:xfrm flipV="1">
          <a:off x="3797300" y="996188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82550</xdr:rowOff>
    </xdr:from>
    <xdr:to>
      <xdr:col>15</xdr:col>
      <xdr:colOff>101600</xdr:colOff>
      <xdr:row>59</xdr:row>
      <xdr:rowOff>12700</xdr:rowOff>
    </xdr:to>
    <xdr:sp macro="" textlink="">
      <xdr:nvSpPr>
        <xdr:cNvPr id="170" name="楕円 169">
          <a:extLst>
            <a:ext uri="{FF2B5EF4-FFF2-40B4-BE49-F238E27FC236}">
              <a16:creationId xmlns:a16="http://schemas.microsoft.com/office/drawing/2014/main" id="{A58F5FFA-EBC0-47B3-9A1B-B124B9F00060}"/>
            </a:ext>
          </a:extLst>
        </xdr:cNvPr>
        <xdr:cNvSpPr/>
      </xdr:nvSpPr>
      <xdr:spPr>
        <a:xfrm>
          <a:off x="2857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58</xdr:row>
      <xdr:rowOff>133350</xdr:rowOff>
    </xdr:to>
    <xdr:cxnSp macro="">
      <xdr:nvCxnSpPr>
        <xdr:cNvPr id="171" name="直線コネクタ 170">
          <a:extLst>
            <a:ext uri="{FF2B5EF4-FFF2-40B4-BE49-F238E27FC236}">
              <a16:creationId xmlns:a16="http://schemas.microsoft.com/office/drawing/2014/main" id="{22D9C335-97C4-449D-8752-124B957AC8A3}"/>
            </a:ext>
          </a:extLst>
        </xdr:cNvPr>
        <xdr:cNvCxnSpPr/>
      </xdr:nvCxnSpPr>
      <xdr:spPr>
        <a:xfrm flipV="1">
          <a:off x="2908300" y="100393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36195</xdr:rowOff>
    </xdr:from>
    <xdr:ext cx="405130" cy="259080"/>
    <xdr:sp macro="" textlink="">
      <xdr:nvSpPr>
        <xdr:cNvPr id="172" name="n_1aveValue【体育館・プール】&#10;有形固定資産減価償却率">
          <a:extLst>
            <a:ext uri="{FF2B5EF4-FFF2-40B4-BE49-F238E27FC236}">
              <a16:creationId xmlns:a16="http://schemas.microsoft.com/office/drawing/2014/main" id="{55ABCEB8-81CC-47A0-9EB9-57F56633F32C}"/>
            </a:ext>
          </a:extLst>
        </xdr:cNvPr>
        <xdr:cNvSpPr txBox="1"/>
      </xdr:nvSpPr>
      <xdr:spPr>
        <a:xfrm>
          <a:off x="3582035" y="10323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66675</xdr:rowOff>
    </xdr:from>
    <xdr:ext cx="404495" cy="258445"/>
    <xdr:sp macro="" textlink="">
      <xdr:nvSpPr>
        <xdr:cNvPr id="173" name="n_2aveValue【体育館・プール】&#10;有形固定資産減価償却率">
          <a:extLst>
            <a:ext uri="{FF2B5EF4-FFF2-40B4-BE49-F238E27FC236}">
              <a16:creationId xmlns:a16="http://schemas.microsoft.com/office/drawing/2014/main" id="{BF836787-7108-4A9B-8E14-8B436A35BC8F}"/>
            </a:ext>
          </a:extLst>
        </xdr:cNvPr>
        <xdr:cNvSpPr txBox="1"/>
      </xdr:nvSpPr>
      <xdr:spPr>
        <a:xfrm>
          <a:off x="2705735" y="10353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162560</xdr:rowOff>
    </xdr:from>
    <xdr:ext cx="405130" cy="259080"/>
    <xdr:sp macro="" textlink="">
      <xdr:nvSpPr>
        <xdr:cNvPr id="174" name="n_1mainValue【体育館・プール】&#10;有形固定資産減価償却率">
          <a:extLst>
            <a:ext uri="{FF2B5EF4-FFF2-40B4-BE49-F238E27FC236}">
              <a16:creationId xmlns:a16="http://schemas.microsoft.com/office/drawing/2014/main" id="{987FA113-2D33-4271-8B28-D5B5B4D7D1CD}"/>
            </a:ext>
          </a:extLst>
        </xdr:cNvPr>
        <xdr:cNvSpPr txBox="1"/>
      </xdr:nvSpPr>
      <xdr:spPr>
        <a:xfrm>
          <a:off x="3582035" y="976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29210</xdr:rowOff>
    </xdr:from>
    <xdr:ext cx="404495" cy="258445"/>
    <xdr:sp macro="" textlink="">
      <xdr:nvSpPr>
        <xdr:cNvPr id="175" name="n_2mainValue【体育館・プール】&#10;有形固定資産減価償却率">
          <a:extLst>
            <a:ext uri="{FF2B5EF4-FFF2-40B4-BE49-F238E27FC236}">
              <a16:creationId xmlns:a16="http://schemas.microsoft.com/office/drawing/2014/main" id="{F24E2010-01E5-4360-901F-967992480165}"/>
            </a:ext>
          </a:extLst>
        </xdr:cNvPr>
        <xdr:cNvSpPr txBox="1"/>
      </xdr:nvSpPr>
      <xdr:spPr>
        <a:xfrm>
          <a:off x="2705735" y="9801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C2866A8E-4D62-4F26-B5B2-26640B80FE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8F103109-F5D5-4F9E-A64E-04C6E34C29C2}"/>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C77F6B9-21BE-44C3-818C-78AD78C79AD3}"/>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49D64B77-5CFA-4E79-9A06-96F718108FC5}"/>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4AF93507-644D-425D-9E4C-EB57D9E7FC7E}"/>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8ACDD8F6-B248-4B14-8B8C-88FBE10FDEB6}"/>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8484C331-18E5-4954-8672-FA0A664E79C8}"/>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F9F38DA8-184C-4BE7-9843-B13A97BF1117}"/>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4" name="テキスト ボックス 183">
          <a:extLst>
            <a:ext uri="{FF2B5EF4-FFF2-40B4-BE49-F238E27FC236}">
              <a16:creationId xmlns:a16="http://schemas.microsoft.com/office/drawing/2014/main" id="{32C3DB3B-BE3E-4DE7-B836-DB9D3DEFE848}"/>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FD000770-7443-4839-9F4A-1FF6F7B7EC82}"/>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3D6C1413-07B7-48AA-B1DA-0D31FF1E184B}"/>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187" name="テキスト ボックス 186">
          <a:extLst>
            <a:ext uri="{FF2B5EF4-FFF2-40B4-BE49-F238E27FC236}">
              <a16:creationId xmlns:a16="http://schemas.microsoft.com/office/drawing/2014/main" id="{C9ADBCDB-0748-4A74-B926-35C029BE455C}"/>
            </a:ext>
          </a:extLst>
        </xdr:cNvPr>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D38D41E3-93BC-4F5C-A872-4CEDF25BAF86}"/>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189" name="テキスト ボックス 188">
          <a:extLst>
            <a:ext uri="{FF2B5EF4-FFF2-40B4-BE49-F238E27FC236}">
              <a16:creationId xmlns:a16="http://schemas.microsoft.com/office/drawing/2014/main" id="{8CFC15F2-1B30-4CC1-B8C9-2A6511162422}"/>
            </a:ext>
          </a:extLst>
        </xdr:cNvPr>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33C49ADA-0A6F-42E6-9636-88EBAE2224AD}"/>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91" name="テキスト ボックス 190">
          <a:extLst>
            <a:ext uri="{FF2B5EF4-FFF2-40B4-BE49-F238E27FC236}">
              <a16:creationId xmlns:a16="http://schemas.microsoft.com/office/drawing/2014/main" id="{DA31C017-1578-4FA0-93AE-C6BD1D4B10E6}"/>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6A307BD3-1CC8-4865-9A4F-868667824317}"/>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193" name="テキスト ボックス 192">
          <a:extLst>
            <a:ext uri="{FF2B5EF4-FFF2-40B4-BE49-F238E27FC236}">
              <a16:creationId xmlns:a16="http://schemas.microsoft.com/office/drawing/2014/main" id="{9305CD80-7AD6-4791-834E-6DA0DFF494D1}"/>
            </a:ext>
          </a:extLst>
        </xdr:cNvPr>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A5D24AE5-7C88-4A28-BC90-5B207B001A3D}"/>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195" name="テキスト ボックス 194">
          <a:extLst>
            <a:ext uri="{FF2B5EF4-FFF2-40B4-BE49-F238E27FC236}">
              <a16:creationId xmlns:a16="http://schemas.microsoft.com/office/drawing/2014/main" id="{175A88B1-7880-49E5-A990-EDA562FEFF88}"/>
            </a:ext>
          </a:extLst>
        </xdr:cNvPr>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F1C38704-D698-4DB6-889A-4BD99F776A51}"/>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97" name="テキスト ボックス 196">
          <a:extLst>
            <a:ext uri="{FF2B5EF4-FFF2-40B4-BE49-F238E27FC236}">
              <a16:creationId xmlns:a16="http://schemas.microsoft.com/office/drawing/2014/main" id="{3A7A923B-E8A9-4401-8B20-3978922865AF}"/>
            </a:ext>
          </a:extLst>
        </xdr:cNvPr>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42EDE651-D81C-48B2-93A9-C65427FA84E8}"/>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a:extLst>
            <a:ext uri="{FF2B5EF4-FFF2-40B4-BE49-F238E27FC236}">
              <a16:creationId xmlns:a16="http://schemas.microsoft.com/office/drawing/2014/main" id="{4FABDAD3-9FCA-4F6D-8C4A-053433596481}"/>
            </a:ext>
          </a:extLst>
        </xdr:cNvPr>
        <xdr:cNvCxnSpPr/>
      </xdr:nvCxnSpPr>
      <xdr:spPr>
        <a:xfrm flipV="1">
          <a:off x="10476865" y="966597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34290</xdr:rowOff>
    </xdr:from>
    <xdr:ext cx="469900" cy="259080"/>
    <xdr:sp macro="" textlink="">
      <xdr:nvSpPr>
        <xdr:cNvPr id="200" name="【体育館・プール】&#10;一人当たり面積最小値テキスト">
          <a:extLst>
            <a:ext uri="{FF2B5EF4-FFF2-40B4-BE49-F238E27FC236}">
              <a16:creationId xmlns:a16="http://schemas.microsoft.com/office/drawing/2014/main" id="{0E508ACF-D12B-4256-BC91-E9BE0E5DF104}"/>
            </a:ext>
          </a:extLst>
        </xdr:cNvPr>
        <xdr:cNvSpPr txBox="1"/>
      </xdr:nvSpPr>
      <xdr:spPr>
        <a:xfrm>
          <a:off x="10515600" y="1100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a:extLst>
            <a:ext uri="{FF2B5EF4-FFF2-40B4-BE49-F238E27FC236}">
              <a16:creationId xmlns:a16="http://schemas.microsoft.com/office/drawing/2014/main" id="{36A3CF41-837F-416E-9AEC-803870B14244}"/>
            </a:ext>
          </a:extLst>
        </xdr:cNvPr>
        <xdr:cNvCxnSpPr/>
      </xdr:nvCxnSpPr>
      <xdr:spPr>
        <a:xfrm>
          <a:off x="10388600" y="1100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11430</xdr:rowOff>
    </xdr:from>
    <xdr:ext cx="469900" cy="259080"/>
    <xdr:sp macro="" textlink="">
      <xdr:nvSpPr>
        <xdr:cNvPr id="202" name="【体育館・プール】&#10;一人当たり面積最大値テキスト">
          <a:extLst>
            <a:ext uri="{FF2B5EF4-FFF2-40B4-BE49-F238E27FC236}">
              <a16:creationId xmlns:a16="http://schemas.microsoft.com/office/drawing/2014/main" id="{A15DBFB0-FACF-4F08-87DF-A1FF8A79439D}"/>
            </a:ext>
          </a:extLst>
        </xdr:cNvPr>
        <xdr:cNvSpPr txBox="1"/>
      </xdr:nvSpPr>
      <xdr:spPr>
        <a:xfrm>
          <a:off x="10515600" y="944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a:extLst>
            <a:ext uri="{FF2B5EF4-FFF2-40B4-BE49-F238E27FC236}">
              <a16:creationId xmlns:a16="http://schemas.microsoft.com/office/drawing/2014/main" id="{9B457F3D-4CD0-436D-84C3-9D1A247AF77E}"/>
            </a:ext>
          </a:extLst>
        </xdr:cNvPr>
        <xdr:cNvCxnSpPr/>
      </xdr:nvCxnSpPr>
      <xdr:spPr>
        <a:xfrm>
          <a:off x="10388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17780</xdr:rowOff>
    </xdr:from>
    <xdr:ext cx="469900" cy="258445"/>
    <xdr:sp macro="" textlink="">
      <xdr:nvSpPr>
        <xdr:cNvPr id="204" name="【体育館・プール】&#10;一人当たり面積平均値テキスト">
          <a:extLst>
            <a:ext uri="{FF2B5EF4-FFF2-40B4-BE49-F238E27FC236}">
              <a16:creationId xmlns:a16="http://schemas.microsoft.com/office/drawing/2014/main" id="{841EE2CA-C915-43B2-B694-74FFD3478A59}"/>
            </a:ext>
          </a:extLst>
        </xdr:cNvPr>
        <xdr:cNvSpPr txBox="1"/>
      </xdr:nvSpPr>
      <xdr:spPr>
        <a:xfrm>
          <a:off x="10515600" y="10476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a:extLst>
            <a:ext uri="{FF2B5EF4-FFF2-40B4-BE49-F238E27FC236}">
              <a16:creationId xmlns:a16="http://schemas.microsoft.com/office/drawing/2014/main" id="{A4BCFB86-D6B5-498D-8D92-055B412FB744}"/>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a:extLst>
            <a:ext uri="{FF2B5EF4-FFF2-40B4-BE49-F238E27FC236}">
              <a16:creationId xmlns:a16="http://schemas.microsoft.com/office/drawing/2014/main" id="{42951CF5-948C-4774-ACF7-436E80126773}"/>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a:extLst>
            <a:ext uri="{FF2B5EF4-FFF2-40B4-BE49-F238E27FC236}">
              <a16:creationId xmlns:a16="http://schemas.microsoft.com/office/drawing/2014/main" id="{B5AF5E11-D294-4283-837A-8840E8C276BA}"/>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08" name="テキスト ボックス 207">
          <a:extLst>
            <a:ext uri="{FF2B5EF4-FFF2-40B4-BE49-F238E27FC236}">
              <a16:creationId xmlns:a16="http://schemas.microsoft.com/office/drawing/2014/main" id="{18EA5FCF-C33A-4783-A0EA-090EDB5AB3D4}"/>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9" name="テキスト ボックス 208">
          <a:extLst>
            <a:ext uri="{FF2B5EF4-FFF2-40B4-BE49-F238E27FC236}">
              <a16:creationId xmlns:a16="http://schemas.microsoft.com/office/drawing/2014/main" id="{ADA57476-C92B-4D0D-A489-348987E4C6F3}"/>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10" name="テキスト ボックス 209">
          <a:extLst>
            <a:ext uri="{FF2B5EF4-FFF2-40B4-BE49-F238E27FC236}">
              <a16:creationId xmlns:a16="http://schemas.microsoft.com/office/drawing/2014/main" id="{7F2378BF-10B4-460B-88F7-5D193C1B299C}"/>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11" name="テキスト ボックス 210">
          <a:extLst>
            <a:ext uri="{FF2B5EF4-FFF2-40B4-BE49-F238E27FC236}">
              <a16:creationId xmlns:a16="http://schemas.microsoft.com/office/drawing/2014/main" id="{E0E5EDC7-08EB-4A5E-ADE7-871D57E9F57D}"/>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12" name="テキスト ボックス 211">
          <a:extLst>
            <a:ext uri="{FF2B5EF4-FFF2-40B4-BE49-F238E27FC236}">
              <a16:creationId xmlns:a16="http://schemas.microsoft.com/office/drawing/2014/main" id="{5A1DA5AC-84F5-4CC0-91B8-BB4213A10975}"/>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114935</xdr:rowOff>
    </xdr:from>
    <xdr:to>
      <xdr:col>55</xdr:col>
      <xdr:colOff>50800</xdr:colOff>
      <xdr:row>63</xdr:row>
      <xdr:rowOff>45085</xdr:rowOff>
    </xdr:to>
    <xdr:sp macro="" textlink="">
      <xdr:nvSpPr>
        <xdr:cNvPr id="213" name="楕円 212">
          <a:extLst>
            <a:ext uri="{FF2B5EF4-FFF2-40B4-BE49-F238E27FC236}">
              <a16:creationId xmlns:a16="http://schemas.microsoft.com/office/drawing/2014/main" id="{734685E9-DA4C-4DAB-B7AF-DA788E4538FF}"/>
            </a:ext>
          </a:extLst>
        </xdr:cNvPr>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93345</xdr:rowOff>
    </xdr:from>
    <xdr:ext cx="469900" cy="259080"/>
    <xdr:sp macro="" textlink="">
      <xdr:nvSpPr>
        <xdr:cNvPr id="214" name="【体育館・プール】&#10;一人当たり面積該当値テキスト">
          <a:extLst>
            <a:ext uri="{FF2B5EF4-FFF2-40B4-BE49-F238E27FC236}">
              <a16:creationId xmlns:a16="http://schemas.microsoft.com/office/drawing/2014/main" id="{5B05DBA7-645C-476C-9661-D0CD9055C813}"/>
            </a:ext>
          </a:extLst>
        </xdr:cNvPr>
        <xdr:cNvSpPr txBox="1"/>
      </xdr:nvSpPr>
      <xdr:spPr>
        <a:xfrm>
          <a:off x="10515600" y="10723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15" name="楕円 214">
          <a:extLst>
            <a:ext uri="{FF2B5EF4-FFF2-40B4-BE49-F238E27FC236}">
              <a16:creationId xmlns:a16="http://schemas.microsoft.com/office/drawing/2014/main" id="{38485FE1-EB1E-4F4C-A9DA-ADB37B4DDC1A}"/>
            </a:ext>
          </a:extLst>
        </xdr:cNvPr>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166370</xdr:rowOff>
    </xdr:from>
    <xdr:to>
      <xdr:col>55</xdr:col>
      <xdr:colOff>0</xdr:colOff>
      <xdr:row>62</xdr:row>
      <xdr:rowOff>167640</xdr:rowOff>
    </xdr:to>
    <xdr:cxnSp macro="">
      <xdr:nvCxnSpPr>
        <xdr:cNvPr id="216" name="直線コネクタ 215">
          <a:extLst>
            <a:ext uri="{FF2B5EF4-FFF2-40B4-BE49-F238E27FC236}">
              <a16:creationId xmlns:a16="http://schemas.microsoft.com/office/drawing/2014/main" id="{2A18AB73-69F8-43B4-8AEC-7A63A0E7E12F}"/>
            </a:ext>
          </a:extLst>
        </xdr:cNvPr>
        <xdr:cNvCxnSpPr/>
      </xdr:nvCxnSpPr>
      <xdr:spPr>
        <a:xfrm flipV="1">
          <a:off x="9639300" y="107962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118745</xdr:rowOff>
    </xdr:from>
    <xdr:to>
      <xdr:col>46</xdr:col>
      <xdr:colOff>38100</xdr:colOff>
      <xdr:row>63</xdr:row>
      <xdr:rowOff>48895</xdr:rowOff>
    </xdr:to>
    <xdr:sp macro="" textlink="">
      <xdr:nvSpPr>
        <xdr:cNvPr id="217" name="楕円 216">
          <a:extLst>
            <a:ext uri="{FF2B5EF4-FFF2-40B4-BE49-F238E27FC236}">
              <a16:creationId xmlns:a16="http://schemas.microsoft.com/office/drawing/2014/main" id="{52B2F514-FE26-4516-9A1D-2CD71E3D7BBD}"/>
            </a:ext>
          </a:extLst>
        </xdr:cNvPr>
        <xdr:cNvSpPr/>
      </xdr:nvSpPr>
      <xdr:spPr>
        <a:xfrm>
          <a:off x="869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167640</xdr:rowOff>
    </xdr:from>
    <xdr:to>
      <xdr:col>50</xdr:col>
      <xdr:colOff>114300</xdr:colOff>
      <xdr:row>62</xdr:row>
      <xdr:rowOff>169545</xdr:rowOff>
    </xdr:to>
    <xdr:cxnSp macro="">
      <xdr:nvCxnSpPr>
        <xdr:cNvPr id="218" name="直線コネクタ 217">
          <a:extLst>
            <a:ext uri="{FF2B5EF4-FFF2-40B4-BE49-F238E27FC236}">
              <a16:creationId xmlns:a16="http://schemas.microsoft.com/office/drawing/2014/main" id="{CF4A651F-170F-40F0-9EA9-DC10657FEFD5}"/>
            </a:ext>
          </a:extLst>
        </xdr:cNvPr>
        <xdr:cNvCxnSpPr/>
      </xdr:nvCxnSpPr>
      <xdr:spPr>
        <a:xfrm flipV="1">
          <a:off x="8750300" y="107975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160655</xdr:rowOff>
    </xdr:from>
    <xdr:ext cx="469900" cy="259080"/>
    <xdr:sp macro="" textlink="">
      <xdr:nvSpPr>
        <xdr:cNvPr id="219" name="n_1aveValue【体育館・プール】&#10;一人当たり面積">
          <a:extLst>
            <a:ext uri="{FF2B5EF4-FFF2-40B4-BE49-F238E27FC236}">
              <a16:creationId xmlns:a16="http://schemas.microsoft.com/office/drawing/2014/main" id="{ADBAB76E-DB32-4345-BD8F-A6C1BF71FF48}"/>
            </a:ext>
          </a:extLst>
        </xdr:cNvPr>
        <xdr:cNvSpPr txBox="1"/>
      </xdr:nvSpPr>
      <xdr:spPr>
        <a:xfrm>
          <a:off x="9391650" y="10447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137795</xdr:rowOff>
    </xdr:from>
    <xdr:ext cx="469265" cy="259080"/>
    <xdr:sp macro="" textlink="">
      <xdr:nvSpPr>
        <xdr:cNvPr id="220" name="n_2aveValue【体育館・プール】&#10;一人当たり面積">
          <a:extLst>
            <a:ext uri="{FF2B5EF4-FFF2-40B4-BE49-F238E27FC236}">
              <a16:creationId xmlns:a16="http://schemas.microsoft.com/office/drawing/2014/main" id="{35D6ABF8-583A-4907-A335-E9DFAE0CC3F9}"/>
            </a:ext>
          </a:extLst>
        </xdr:cNvPr>
        <xdr:cNvSpPr txBox="1"/>
      </xdr:nvSpPr>
      <xdr:spPr>
        <a:xfrm>
          <a:off x="8515350" y="10424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38100</xdr:rowOff>
    </xdr:from>
    <xdr:ext cx="469900" cy="259080"/>
    <xdr:sp macro="" textlink="">
      <xdr:nvSpPr>
        <xdr:cNvPr id="221" name="n_1mainValue【体育館・プール】&#10;一人当たり面積">
          <a:extLst>
            <a:ext uri="{FF2B5EF4-FFF2-40B4-BE49-F238E27FC236}">
              <a16:creationId xmlns:a16="http://schemas.microsoft.com/office/drawing/2014/main" id="{842E10D0-BE5C-419B-AB94-789FB2C09170}"/>
            </a:ext>
          </a:extLst>
        </xdr:cNvPr>
        <xdr:cNvSpPr txBox="1"/>
      </xdr:nvSpPr>
      <xdr:spPr>
        <a:xfrm>
          <a:off x="9391650" y="1083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40640</xdr:rowOff>
    </xdr:from>
    <xdr:ext cx="469265" cy="258445"/>
    <xdr:sp macro="" textlink="">
      <xdr:nvSpPr>
        <xdr:cNvPr id="222" name="n_2mainValue【体育館・プール】&#10;一人当たり面積">
          <a:extLst>
            <a:ext uri="{FF2B5EF4-FFF2-40B4-BE49-F238E27FC236}">
              <a16:creationId xmlns:a16="http://schemas.microsoft.com/office/drawing/2014/main" id="{3044B163-E95A-48C4-9C8C-6A82E7E1D834}"/>
            </a:ext>
          </a:extLst>
        </xdr:cNvPr>
        <xdr:cNvSpPr txBox="1"/>
      </xdr:nvSpPr>
      <xdr:spPr>
        <a:xfrm>
          <a:off x="8515350" y="10841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FBE12CED-59BE-4A6C-A209-8974B34737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440E8F68-AFF0-41E6-B460-4D688BE31D37}"/>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D4F918A7-80C3-4A53-974E-554A44CAD666}"/>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E2A049E2-D39E-4FC6-91E6-DA90C0B07338}"/>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B0A39618-C5F3-4900-92E7-0E22A44C7729}"/>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8F8274CC-F542-4104-9093-79B1F939F586}"/>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D27C076E-3881-4B82-A7D4-BDACDA1E5743}"/>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BBCE1E05-EC8F-410B-82B6-B8793BC30B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31" name="テキスト ボックス 230">
          <a:extLst>
            <a:ext uri="{FF2B5EF4-FFF2-40B4-BE49-F238E27FC236}">
              <a16:creationId xmlns:a16="http://schemas.microsoft.com/office/drawing/2014/main" id="{88290450-63E7-4E69-9430-A9D1A97530FD}"/>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7AA90E98-0496-4710-9B30-38519B7B788F}"/>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33" name="テキスト ボックス 232">
          <a:extLst>
            <a:ext uri="{FF2B5EF4-FFF2-40B4-BE49-F238E27FC236}">
              <a16:creationId xmlns:a16="http://schemas.microsoft.com/office/drawing/2014/main" id="{81827596-9135-42E6-8F04-48B936F144E8}"/>
            </a:ext>
          </a:extLst>
        </xdr:cNvPr>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48FDA755-8513-4F42-9492-C5A9170FB259}"/>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35" name="テキスト ボックス 234">
          <a:extLst>
            <a:ext uri="{FF2B5EF4-FFF2-40B4-BE49-F238E27FC236}">
              <a16:creationId xmlns:a16="http://schemas.microsoft.com/office/drawing/2014/main" id="{E1AA25ED-86C5-407F-930D-8F04931B78AA}"/>
            </a:ext>
          </a:extLst>
        </xdr:cNvPr>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F2D2EE45-B5D4-4D53-98C3-3118C7E953A4}"/>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7" name="テキスト ボックス 236">
          <a:extLst>
            <a:ext uri="{FF2B5EF4-FFF2-40B4-BE49-F238E27FC236}">
              <a16:creationId xmlns:a16="http://schemas.microsoft.com/office/drawing/2014/main" id="{7757EC85-6114-4BF2-BDFC-D15BD0D7C093}"/>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945EB90C-AD6B-4D1E-ABB4-449992A2C95E}"/>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9" name="テキスト ボックス 238">
          <a:extLst>
            <a:ext uri="{FF2B5EF4-FFF2-40B4-BE49-F238E27FC236}">
              <a16:creationId xmlns:a16="http://schemas.microsoft.com/office/drawing/2014/main" id="{1D19C5F4-EF14-4051-B6C9-680EA661F4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FB126798-900C-4BC7-9C95-C734F5925841}"/>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41" name="テキスト ボックス 240">
          <a:extLst>
            <a:ext uri="{FF2B5EF4-FFF2-40B4-BE49-F238E27FC236}">
              <a16:creationId xmlns:a16="http://schemas.microsoft.com/office/drawing/2014/main" id="{CAFAB16E-0CCA-46DF-A053-D53E74BADA4F}"/>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69A8DBC9-66B9-4ED6-8BBC-195DD8FB9684}"/>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43" name="テキスト ボックス 242">
          <a:extLst>
            <a:ext uri="{FF2B5EF4-FFF2-40B4-BE49-F238E27FC236}">
              <a16:creationId xmlns:a16="http://schemas.microsoft.com/office/drawing/2014/main" id="{A67C35CF-384F-4BB0-A60A-E77D389CBC48}"/>
            </a:ext>
          </a:extLst>
        </xdr:cNvPr>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6D090262-424D-4B56-8B78-D4E15DC7D72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5" name="テキスト ボックス 244">
          <a:extLst>
            <a:ext uri="{FF2B5EF4-FFF2-40B4-BE49-F238E27FC236}">
              <a16:creationId xmlns:a16="http://schemas.microsoft.com/office/drawing/2014/main" id="{96D17633-53B9-4603-A830-31C8000DDD26}"/>
            </a:ext>
          </a:extLst>
        </xdr:cNvPr>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72B0CE-325A-4691-9CD5-44C21FA2781E}"/>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a:extLst>
            <a:ext uri="{FF2B5EF4-FFF2-40B4-BE49-F238E27FC236}">
              <a16:creationId xmlns:a16="http://schemas.microsoft.com/office/drawing/2014/main" id="{06629B3B-D2BF-4A5B-AC93-384A1F991D3E}"/>
            </a:ext>
          </a:extLst>
        </xdr:cNvPr>
        <xdr:cNvCxnSpPr/>
      </xdr:nvCxnSpPr>
      <xdr:spPr>
        <a:xfrm flipV="1">
          <a:off x="4634865" y="1336167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49530</xdr:rowOff>
    </xdr:from>
    <xdr:ext cx="405130" cy="259080"/>
    <xdr:sp macro="" textlink="">
      <xdr:nvSpPr>
        <xdr:cNvPr id="248" name="【福祉施設】&#10;有形固定資産減価償却率最小値テキスト">
          <a:extLst>
            <a:ext uri="{FF2B5EF4-FFF2-40B4-BE49-F238E27FC236}">
              <a16:creationId xmlns:a16="http://schemas.microsoft.com/office/drawing/2014/main" id="{3A61A8CE-CE16-4F49-BB86-06A72C0A99FC}"/>
            </a:ext>
          </a:extLst>
        </xdr:cNvPr>
        <xdr:cNvSpPr txBox="1"/>
      </xdr:nvSpPr>
      <xdr:spPr>
        <a:xfrm>
          <a:off x="4673600" y="1479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a:extLst>
            <a:ext uri="{FF2B5EF4-FFF2-40B4-BE49-F238E27FC236}">
              <a16:creationId xmlns:a16="http://schemas.microsoft.com/office/drawing/2014/main" id="{24D2B455-08FF-47EA-89F0-4508379E9B2C}"/>
            </a:ext>
          </a:extLst>
        </xdr:cNvPr>
        <xdr:cNvCxnSpPr/>
      </xdr:nvCxnSpPr>
      <xdr:spPr>
        <a:xfrm>
          <a:off x="4546600" y="1479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106680</xdr:rowOff>
    </xdr:from>
    <xdr:ext cx="405130" cy="259080"/>
    <xdr:sp macro="" textlink="">
      <xdr:nvSpPr>
        <xdr:cNvPr id="250" name="【福祉施設】&#10;有形固定資産減価償却率最大値テキスト">
          <a:extLst>
            <a:ext uri="{FF2B5EF4-FFF2-40B4-BE49-F238E27FC236}">
              <a16:creationId xmlns:a16="http://schemas.microsoft.com/office/drawing/2014/main" id="{A7CF6B93-2250-45A9-84A6-90D778F5A633}"/>
            </a:ext>
          </a:extLst>
        </xdr:cNvPr>
        <xdr:cNvSpPr txBox="1"/>
      </xdr:nvSpPr>
      <xdr:spPr>
        <a:xfrm>
          <a:off x="4673600" y="1313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a:extLst>
            <a:ext uri="{FF2B5EF4-FFF2-40B4-BE49-F238E27FC236}">
              <a16:creationId xmlns:a16="http://schemas.microsoft.com/office/drawing/2014/main" id="{B7FD734C-2AA5-4E0A-BFB8-FB89F1498EE8}"/>
            </a:ext>
          </a:extLst>
        </xdr:cNvPr>
        <xdr:cNvCxnSpPr/>
      </xdr:nvCxnSpPr>
      <xdr:spPr>
        <a:xfrm>
          <a:off x="4546600" y="1336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45720</xdr:rowOff>
    </xdr:from>
    <xdr:ext cx="405130" cy="259080"/>
    <xdr:sp macro="" textlink="">
      <xdr:nvSpPr>
        <xdr:cNvPr id="252" name="【福祉施設】&#10;有形固定資産減価償却率平均値テキスト">
          <a:extLst>
            <a:ext uri="{FF2B5EF4-FFF2-40B4-BE49-F238E27FC236}">
              <a16:creationId xmlns:a16="http://schemas.microsoft.com/office/drawing/2014/main" id="{5DF6974A-87F3-45B7-BE8C-29F96E1B6EF3}"/>
            </a:ext>
          </a:extLst>
        </xdr:cNvPr>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53" name="フローチャート: 判断 252">
          <a:extLst>
            <a:ext uri="{FF2B5EF4-FFF2-40B4-BE49-F238E27FC236}">
              <a16:creationId xmlns:a16="http://schemas.microsoft.com/office/drawing/2014/main" id="{8CE98BF3-104F-4940-8756-E33321DCE550}"/>
            </a:ext>
          </a:extLst>
        </xdr:cNvPr>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a:extLst>
            <a:ext uri="{FF2B5EF4-FFF2-40B4-BE49-F238E27FC236}">
              <a16:creationId xmlns:a16="http://schemas.microsoft.com/office/drawing/2014/main" id="{5692D104-7991-4F09-9598-EE382C3DF26F}"/>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a:extLst>
            <a:ext uri="{FF2B5EF4-FFF2-40B4-BE49-F238E27FC236}">
              <a16:creationId xmlns:a16="http://schemas.microsoft.com/office/drawing/2014/main" id="{8A438E01-E25A-4962-9139-B961B97387D1}"/>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68CD7498-648C-44A7-AE64-FD85FC888668}"/>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54397CD8-D002-42C7-AD91-801FECCA1516}"/>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92C4064D-11E4-45ED-9D88-276CFD9AB51D}"/>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9" name="テキスト ボックス 258">
          <a:extLst>
            <a:ext uri="{FF2B5EF4-FFF2-40B4-BE49-F238E27FC236}">
              <a16:creationId xmlns:a16="http://schemas.microsoft.com/office/drawing/2014/main" id="{75F7BDB1-3ED9-4771-A030-1B118D6A2CEB}"/>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0" name="テキスト ボックス 259">
          <a:extLst>
            <a:ext uri="{FF2B5EF4-FFF2-40B4-BE49-F238E27FC236}">
              <a16:creationId xmlns:a16="http://schemas.microsoft.com/office/drawing/2014/main" id="{2F76D766-5723-4B40-A6C6-443C11E1E57F}"/>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81</xdr:row>
      <xdr:rowOff>40640</xdr:rowOff>
    </xdr:from>
    <xdr:to>
      <xdr:col>15</xdr:col>
      <xdr:colOff>101600</xdr:colOff>
      <xdr:row>81</xdr:row>
      <xdr:rowOff>142240</xdr:rowOff>
    </xdr:to>
    <xdr:sp macro="" textlink="">
      <xdr:nvSpPr>
        <xdr:cNvPr id="261" name="楕円 260">
          <a:extLst>
            <a:ext uri="{FF2B5EF4-FFF2-40B4-BE49-F238E27FC236}">
              <a16:creationId xmlns:a16="http://schemas.microsoft.com/office/drawing/2014/main" id="{C20EC65E-35EC-47A6-B581-7B8B3C7E9815}"/>
            </a:ext>
          </a:extLst>
        </xdr:cNvPr>
        <xdr:cNvSpPr/>
      </xdr:nvSpPr>
      <xdr:spPr>
        <a:xfrm>
          <a:off x="28575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21590</xdr:rowOff>
    </xdr:from>
    <xdr:ext cx="405130" cy="259080"/>
    <xdr:sp macro="" textlink="">
      <xdr:nvSpPr>
        <xdr:cNvPr id="262" name="n_1aveValue【福祉施設】&#10;有形固定資産減価償却率">
          <a:extLst>
            <a:ext uri="{FF2B5EF4-FFF2-40B4-BE49-F238E27FC236}">
              <a16:creationId xmlns:a16="http://schemas.microsoft.com/office/drawing/2014/main" id="{C949EA50-B74E-4987-9C39-F0EFF3A67D3D}"/>
            </a:ext>
          </a:extLst>
        </xdr:cNvPr>
        <xdr:cNvSpPr txBox="1"/>
      </xdr:nvSpPr>
      <xdr:spPr>
        <a:xfrm>
          <a:off x="3582035" y="1390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91440</xdr:rowOff>
    </xdr:from>
    <xdr:ext cx="404495" cy="259080"/>
    <xdr:sp macro="" textlink="">
      <xdr:nvSpPr>
        <xdr:cNvPr id="263" name="n_2aveValue【福祉施設】&#10;有形固定資産減価償却率">
          <a:extLst>
            <a:ext uri="{FF2B5EF4-FFF2-40B4-BE49-F238E27FC236}">
              <a16:creationId xmlns:a16="http://schemas.microsoft.com/office/drawing/2014/main" id="{7BADEBA2-D756-499A-A2A6-D5A6C2D0D5CF}"/>
            </a:ext>
          </a:extLst>
        </xdr:cNvPr>
        <xdr:cNvSpPr txBox="1"/>
      </xdr:nvSpPr>
      <xdr:spPr>
        <a:xfrm>
          <a:off x="2705735" y="1432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158750</xdr:rowOff>
    </xdr:from>
    <xdr:ext cx="404495" cy="259080"/>
    <xdr:sp macro="" textlink="">
      <xdr:nvSpPr>
        <xdr:cNvPr id="264" name="n_2mainValue【福祉施設】&#10;有形固定資産減価償却率">
          <a:extLst>
            <a:ext uri="{FF2B5EF4-FFF2-40B4-BE49-F238E27FC236}">
              <a16:creationId xmlns:a16="http://schemas.microsoft.com/office/drawing/2014/main" id="{4D706119-A7E2-45A1-836C-F827538F30ED}"/>
            </a:ext>
          </a:extLst>
        </xdr:cNvPr>
        <xdr:cNvSpPr txBox="1"/>
      </xdr:nvSpPr>
      <xdr:spPr>
        <a:xfrm>
          <a:off x="2705735" y="13703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EBB1FF66-BB53-4F5E-822B-3FCF184AC5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A6EF604D-0ED7-465C-B6C1-8CBEC645E928}"/>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0BB75C86-1047-49C8-BAD6-9785D1423EC1}"/>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BD904F5B-3306-4B68-94B2-EA25146F9FA5}"/>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53B5D324-BCC8-4B4C-BD7D-74E6040E685A}"/>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A02B0655-7F0F-4CAD-AC4D-1A549074C5B1}"/>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BE170EDC-8EA5-41A0-A00F-F67F901673F6}"/>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E52136D5-FA08-4A0C-BDFE-5679BDC925B7}"/>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3" name="テキスト ボックス 272">
          <a:extLst>
            <a:ext uri="{FF2B5EF4-FFF2-40B4-BE49-F238E27FC236}">
              <a16:creationId xmlns:a16="http://schemas.microsoft.com/office/drawing/2014/main" id="{FB555F04-FFCE-477B-9D8D-C7CDD68E76C9}"/>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972D48BA-7C2D-4302-ACB3-97A450CC4597}"/>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a16="http://schemas.microsoft.com/office/drawing/2014/main" id="{BB9D7829-9137-4F23-86F7-ADAD6E553982}"/>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276" name="テキスト ボックス 275">
          <a:extLst>
            <a:ext uri="{FF2B5EF4-FFF2-40B4-BE49-F238E27FC236}">
              <a16:creationId xmlns:a16="http://schemas.microsoft.com/office/drawing/2014/main" id="{2ED75D13-297A-446A-B302-D408F8D2FE90}"/>
            </a:ext>
          </a:extLst>
        </xdr:cNvPr>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a16="http://schemas.microsoft.com/office/drawing/2014/main" id="{8BF338B4-7B31-4F4B-90C6-7C4E33815A25}"/>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278" name="テキスト ボックス 277">
          <a:extLst>
            <a:ext uri="{FF2B5EF4-FFF2-40B4-BE49-F238E27FC236}">
              <a16:creationId xmlns:a16="http://schemas.microsoft.com/office/drawing/2014/main" id="{C8B8354E-36A6-4F47-9FCF-C01B090AD1AC}"/>
            </a:ext>
          </a:extLst>
        </xdr:cNvPr>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a16="http://schemas.microsoft.com/office/drawing/2014/main" id="{56B35A71-1958-4B1F-B4AD-3CE3916E8873}"/>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280" name="テキスト ボックス 279">
          <a:extLst>
            <a:ext uri="{FF2B5EF4-FFF2-40B4-BE49-F238E27FC236}">
              <a16:creationId xmlns:a16="http://schemas.microsoft.com/office/drawing/2014/main" id="{BBD7CCA6-E818-48DA-B465-E349465CAFCE}"/>
            </a:ext>
          </a:extLst>
        </xdr:cNvPr>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a16="http://schemas.microsoft.com/office/drawing/2014/main" id="{88F47E8A-344D-451E-99DD-E36F1171C00B}"/>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282" name="テキスト ボックス 281">
          <a:extLst>
            <a:ext uri="{FF2B5EF4-FFF2-40B4-BE49-F238E27FC236}">
              <a16:creationId xmlns:a16="http://schemas.microsoft.com/office/drawing/2014/main" id="{97173C18-F1BE-4B72-8413-9034A1965E44}"/>
            </a:ext>
          </a:extLst>
        </xdr:cNvPr>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50FE3F02-99DF-4ECC-AB5E-996E4DCE89B2}"/>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84" name="テキスト ボックス 283">
          <a:extLst>
            <a:ext uri="{FF2B5EF4-FFF2-40B4-BE49-F238E27FC236}">
              <a16:creationId xmlns:a16="http://schemas.microsoft.com/office/drawing/2014/main" id="{6ED186BC-8DF3-4FF8-9934-E061DE28182B}"/>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a:extLst>
            <a:ext uri="{FF2B5EF4-FFF2-40B4-BE49-F238E27FC236}">
              <a16:creationId xmlns:a16="http://schemas.microsoft.com/office/drawing/2014/main" id="{FC973918-9AF4-4820-BAAF-784D33B0C6C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24130</xdr:rowOff>
    </xdr:to>
    <xdr:cxnSp macro="">
      <xdr:nvCxnSpPr>
        <xdr:cNvPr id="286" name="直線コネクタ 285">
          <a:extLst>
            <a:ext uri="{FF2B5EF4-FFF2-40B4-BE49-F238E27FC236}">
              <a16:creationId xmlns:a16="http://schemas.microsoft.com/office/drawing/2014/main" id="{EE2D008F-6810-46DA-8B37-BC4B3A3EE4C4}"/>
            </a:ext>
          </a:extLst>
        </xdr:cNvPr>
        <xdr:cNvCxnSpPr/>
      </xdr:nvCxnSpPr>
      <xdr:spPr>
        <a:xfrm flipV="1">
          <a:off x="10476865" y="1334262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287" name="【福祉施設】&#10;一人当たり面積最小値テキスト">
          <a:extLst>
            <a:ext uri="{FF2B5EF4-FFF2-40B4-BE49-F238E27FC236}">
              <a16:creationId xmlns:a16="http://schemas.microsoft.com/office/drawing/2014/main" id="{139B8A3E-3D94-4A63-9F25-4DFBACFB9327}"/>
            </a:ext>
          </a:extLst>
        </xdr:cNvPr>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288" name="直線コネクタ 287">
          <a:extLst>
            <a:ext uri="{FF2B5EF4-FFF2-40B4-BE49-F238E27FC236}">
              <a16:creationId xmlns:a16="http://schemas.microsoft.com/office/drawing/2014/main" id="{DB528DB6-919F-43B6-A915-4891BCEC7A0A}"/>
            </a:ext>
          </a:extLst>
        </xdr:cNvPr>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87630</xdr:rowOff>
    </xdr:from>
    <xdr:ext cx="469900" cy="258445"/>
    <xdr:sp macro="" textlink="">
      <xdr:nvSpPr>
        <xdr:cNvPr id="289" name="【福祉施設】&#10;一人当たり面積最大値テキスト">
          <a:extLst>
            <a:ext uri="{FF2B5EF4-FFF2-40B4-BE49-F238E27FC236}">
              <a16:creationId xmlns:a16="http://schemas.microsoft.com/office/drawing/2014/main" id="{DB2E00A1-3DA3-42A3-86E2-7FAC27D6620F}"/>
            </a:ext>
          </a:extLst>
        </xdr:cNvPr>
        <xdr:cNvSpPr txBox="1"/>
      </xdr:nvSpPr>
      <xdr:spPr>
        <a:xfrm>
          <a:off x="10515600" y="13117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0" name="直線コネクタ 289">
          <a:extLst>
            <a:ext uri="{FF2B5EF4-FFF2-40B4-BE49-F238E27FC236}">
              <a16:creationId xmlns:a16="http://schemas.microsoft.com/office/drawing/2014/main" id="{5C14BFE9-FF4D-4570-899F-0FBC95F1ACD8}"/>
            </a:ext>
          </a:extLst>
        </xdr:cNvPr>
        <xdr:cNvCxnSpPr/>
      </xdr:nvCxnSpPr>
      <xdr:spPr>
        <a:xfrm>
          <a:off x="10388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123190</xdr:rowOff>
    </xdr:from>
    <xdr:ext cx="469900" cy="258445"/>
    <xdr:sp macro="" textlink="">
      <xdr:nvSpPr>
        <xdr:cNvPr id="291" name="【福祉施設】&#10;一人当たり面積平均値テキスト">
          <a:extLst>
            <a:ext uri="{FF2B5EF4-FFF2-40B4-BE49-F238E27FC236}">
              <a16:creationId xmlns:a16="http://schemas.microsoft.com/office/drawing/2014/main" id="{DC281D68-6858-4AD1-B972-0BEF6C85D728}"/>
            </a:ext>
          </a:extLst>
        </xdr:cNvPr>
        <xdr:cNvSpPr txBox="1"/>
      </xdr:nvSpPr>
      <xdr:spPr>
        <a:xfrm>
          <a:off x="10515600" y="14353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144780</xdr:rowOff>
    </xdr:from>
    <xdr:to>
      <xdr:col>55</xdr:col>
      <xdr:colOff>50800</xdr:colOff>
      <xdr:row>84</xdr:row>
      <xdr:rowOff>74930</xdr:rowOff>
    </xdr:to>
    <xdr:sp macro="" textlink="">
      <xdr:nvSpPr>
        <xdr:cNvPr id="292" name="フローチャート: 判断 291">
          <a:extLst>
            <a:ext uri="{FF2B5EF4-FFF2-40B4-BE49-F238E27FC236}">
              <a16:creationId xmlns:a16="http://schemas.microsoft.com/office/drawing/2014/main" id="{9C12F55C-DD4D-4C86-A738-D28A52204FA5}"/>
            </a:ext>
          </a:extLst>
        </xdr:cNvPr>
        <xdr:cNvSpPr/>
      </xdr:nvSpPr>
      <xdr:spPr>
        <a:xfrm>
          <a:off x="104267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144780</xdr:rowOff>
    </xdr:from>
    <xdr:to>
      <xdr:col>50</xdr:col>
      <xdr:colOff>165100</xdr:colOff>
      <xdr:row>84</xdr:row>
      <xdr:rowOff>74930</xdr:rowOff>
    </xdr:to>
    <xdr:sp macro="" textlink="">
      <xdr:nvSpPr>
        <xdr:cNvPr id="293" name="フローチャート: 判断 292">
          <a:extLst>
            <a:ext uri="{FF2B5EF4-FFF2-40B4-BE49-F238E27FC236}">
              <a16:creationId xmlns:a16="http://schemas.microsoft.com/office/drawing/2014/main" id="{B018C077-D608-422C-B7EF-0C5BA0E56E7E}"/>
            </a:ext>
          </a:extLst>
        </xdr:cNvPr>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135890</xdr:rowOff>
    </xdr:from>
    <xdr:to>
      <xdr:col>46</xdr:col>
      <xdr:colOff>38100</xdr:colOff>
      <xdr:row>84</xdr:row>
      <xdr:rowOff>66040</xdr:rowOff>
    </xdr:to>
    <xdr:sp macro="" textlink="">
      <xdr:nvSpPr>
        <xdr:cNvPr id="294" name="フローチャート: 判断 293">
          <a:extLst>
            <a:ext uri="{FF2B5EF4-FFF2-40B4-BE49-F238E27FC236}">
              <a16:creationId xmlns:a16="http://schemas.microsoft.com/office/drawing/2014/main" id="{506CD835-7A02-407E-9F45-2313CA265EFF}"/>
            </a:ext>
          </a:extLst>
        </xdr:cNvPr>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921D940A-7ABF-4C0D-AEF0-BBDEBA8D0891}"/>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FB10B71E-9126-4453-A1A8-71559954DE62}"/>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7EBA5047-BE25-43F1-88CB-EFF23A1032DB}"/>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75220C98-1AFC-4DF8-BC60-36B3ECE9B1E5}"/>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1A592F81-4828-458C-8DDD-6DF656ABC875}"/>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300" name="楕円 299">
          <a:extLst>
            <a:ext uri="{FF2B5EF4-FFF2-40B4-BE49-F238E27FC236}">
              <a16:creationId xmlns:a16="http://schemas.microsoft.com/office/drawing/2014/main" id="{F496F42B-8555-493E-9AC0-0EFB00B0C194}"/>
            </a:ext>
          </a:extLst>
        </xdr:cNvPr>
        <xdr:cNvSpPr/>
      </xdr:nvSpPr>
      <xdr:spPr>
        <a:xfrm>
          <a:off x="8699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91440</xdr:rowOff>
    </xdr:from>
    <xdr:ext cx="469900" cy="259080"/>
    <xdr:sp macro="" textlink="">
      <xdr:nvSpPr>
        <xdr:cNvPr id="301" name="n_1aveValue【福祉施設】&#10;一人当たり面積">
          <a:extLst>
            <a:ext uri="{FF2B5EF4-FFF2-40B4-BE49-F238E27FC236}">
              <a16:creationId xmlns:a16="http://schemas.microsoft.com/office/drawing/2014/main" id="{69820C86-6997-4CB4-B907-295C8271F9CF}"/>
            </a:ext>
          </a:extLst>
        </xdr:cNvPr>
        <xdr:cNvSpPr txBox="1"/>
      </xdr:nvSpPr>
      <xdr:spPr>
        <a:xfrm>
          <a:off x="9391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82550</xdr:rowOff>
    </xdr:from>
    <xdr:ext cx="469265" cy="259080"/>
    <xdr:sp macro="" textlink="">
      <xdr:nvSpPr>
        <xdr:cNvPr id="302" name="n_2aveValue【福祉施設】&#10;一人当たり面積">
          <a:extLst>
            <a:ext uri="{FF2B5EF4-FFF2-40B4-BE49-F238E27FC236}">
              <a16:creationId xmlns:a16="http://schemas.microsoft.com/office/drawing/2014/main" id="{2203B8DD-B7F8-41D3-8E5F-71F531951F32}"/>
            </a:ext>
          </a:extLst>
        </xdr:cNvPr>
        <xdr:cNvSpPr txBox="1"/>
      </xdr:nvSpPr>
      <xdr:spPr>
        <a:xfrm>
          <a:off x="8515350" y="1414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105410</xdr:rowOff>
    </xdr:from>
    <xdr:ext cx="469265" cy="259080"/>
    <xdr:sp macro="" textlink="">
      <xdr:nvSpPr>
        <xdr:cNvPr id="303" name="n_2mainValue【福祉施設】&#10;一人当たり面積">
          <a:extLst>
            <a:ext uri="{FF2B5EF4-FFF2-40B4-BE49-F238E27FC236}">
              <a16:creationId xmlns:a16="http://schemas.microsoft.com/office/drawing/2014/main" id="{08FD1AA3-BF5E-4C01-B147-CCF5292D1CEA}"/>
            </a:ext>
          </a:extLst>
        </xdr:cNvPr>
        <xdr:cNvSpPr txBox="1"/>
      </xdr:nvSpPr>
      <xdr:spPr>
        <a:xfrm>
          <a:off x="8515350" y="14678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55296853-2009-4D67-AC49-47EACBF14A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E9697CC3-86D7-4D95-A980-8C6857381D78}"/>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D8289D92-F760-4F7E-8551-877514A79A7B}"/>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1AD95EDC-161C-4E13-A501-46A5E4433376}"/>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B6667AEE-4453-4EC1-85C0-D0FFB190528A}"/>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10A010D6-9EED-46E0-98B4-5D54A7DF2647}"/>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44D6EE8A-90B6-4885-BD5C-A83AFE17797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B64EA7AE-A4D5-494E-9B3A-86A3B5217F6E}"/>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12" name="テキスト ボックス 311">
          <a:extLst>
            <a:ext uri="{FF2B5EF4-FFF2-40B4-BE49-F238E27FC236}">
              <a16:creationId xmlns:a16="http://schemas.microsoft.com/office/drawing/2014/main" id="{286497D1-5F46-4BC4-96C3-95DE6CCF3794}"/>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a:extLst>
            <a:ext uri="{FF2B5EF4-FFF2-40B4-BE49-F238E27FC236}">
              <a16:creationId xmlns:a16="http://schemas.microsoft.com/office/drawing/2014/main" id="{F057DFE3-85BE-4B7A-B0B9-3B9316B3B148}"/>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14" name="直線コネクタ 313">
          <a:extLst>
            <a:ext uri="{FF2B5EF4-FFF2-40B4-BE49-F238E27FC236}">
              <a16:creationId xmlns:a16="http://schemas.microsoft.com/office/drawing/2014/main" id="{F6C0275B-D269-4E0E-9C20-2DE52813DF06}"/>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8455" cy="258445"/>
    <xdr:sp macro="" textlink="">
      <xdr:nvSpPr>
        <xdr:cNvPr id="315" name="テキスト ボックス 314">
          <a:extLst>
            <a:ext uri="{FF2B5EF4-FFF2-40B4-BE49-F238E27FC236}">
              <a16:creationId xmlns:a16="http://schemas.microsoft.com/office/drawing/2014/main" id="{4E75DAB3-7E28-489D-8BCC-767C8E2A47CB}"/>
            </a:ext>
          </a:extLst>
        </xdr:cNvPr>
        <xdr:cNvSpPr txBox="1"/>
      </xdr:nvSpPr>
      <xdr:spPr>
        <a:xfrm>
          <a:off x="422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16" name="直線コネクタ 315">
          <a:extLst>
            <a:ext uri="{FF2B5EF4-FFF2-40B4-BE49-F238E27FC236}">
              <a16:creationId xmlns:a16="http://schemas.microsoft.com/office/drawing/2014/main" id="{8259520D-CE04-439A-AED6-AEEA16C107CF}"/>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17" name="テキスト ボックス 316">
          <a:extLst>
            <a:ext uri="{FF2B5EF4-FFF2-40B4-BE49-F238E27FC236}">
              <a16:creationId xmlns:a16="http://schemas.microsoft.com/office/drawing/2014/main" id="{1766C631-6B6A-4EA9-A3BF-F00E8DC9042D}"/>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18" name="直線コネクタ 317">
          <a:extLst>
            <a:ext uri="{FF2B5EF4-FFF2-40B4-BE49-F238E27FC236}">
              <a16:creationId xmlns:a16="http://schemas.microsoft.com/office/drawing/2014/main" id="{094C63C8-7C86-4963-B2B6-09DEC2A65018}"/>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19" name="テキスト ボックス 318">
          <a:extLst>
            <a:ext uri="{FF2B5EF4-FFF2-40B4-BE49-F238E27FC236}">
              <a16:creationId xmlns:a16="http://schemas.microsoft.com/office/drawing/2014/main" id="{BE539178-8EAE-4921-9704-6AB3DD2BAAE0}"/>
            </a:ext>
          </a:extLst>
        </xdr:cNvPr>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20" name="直線コネクタ 319">
          <a:extLst>
            <a:ext uri="{FF2B5EF4-FFF2-40B4-BE49-F238E27FC236}">
              <a16:creationId xmlns:a16="http://schemas.microsoft.com/office/drawing/2014/main" id="{E45F88C4-AED4-495F-AC6D-433F5A008A18}"/>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21" name="テキスト ボックス 320">
          <a:extLst>
            <a:ext uri="{FF2B5EF4-FFF2-40B4-BE49-F238E27FC236}">
              <a16:creationId xmlns:a16="http://schemas.microsoft.com/office/drawing/2014/main" id="{13934FD3-79F5-4DE4-9D13-AD8D5677C15D}"/>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22" name="直線コネクタ 321">
          <a:extLst>
            <a:ext uri="{FF2B5EF4-FFF2-40B4-BE49-F238E27FC236}">
              <a16:creationId xmlns:a16="http://schemas.microsoft.com/office/drawing/2014/main" id="{F69AAC48-DC15-45EF-8C31-BEDA5A7D805B}"/>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23" name="テキスト ボックス 322">
          <a:extLst>
            <a:ext uri="{FF2B5EF4-FFF2-40B4-BE49-F238E27FC236}">
              <a16:creationId xmlns:a16="http://schemas.microsoft.com/office/drawing/2014/main" id="{BBDA7FBB-C035-4226-81E6-831224696F67}"/>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24" name="直線コネクタ 323">
          <a:extLst>
            <a:ext uri="{FF2B5EF4-FFF2-40B4-BE49-F238E27FC236}">
              <a16:creationId xmlns:a16="http://schemas.microsoft.com/office/drawing/2014/main" id="{580014D9-A869-4C82-9E29-E9400FA7BCE6}"/>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725" cy="258445"/>
    <xdr:sp macro="" textlink="">
      <xdr:nvSpPr>
        <xdr:cNvPr id="325" name="テキスト ボックス 324">
          <a:extLst>
            <a:ext uri="{FF2B5EF4-FFF2-40B4-BE49-F238E27FC236}">
              <a16:creationId xmlns:a16="http://schemas.microsoft.com/office/drawing/2014/main" id="{53452579-BF1D-44DD-9E5D-6787E72A2A18}"/>
            </a:ext>
          </a:extLst>
        </xdr:cNvPr>
        <xdr:cNvSpPr txBox="1"/>
      </xdr:nvSpPr>
      <xdr:spPr>
        <a:xfrm>
          <a:off x="294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a:extLst>
            <a:ext uri="{FF2B5EF4-FFF2-40B4-BE49-F238E27FC236}">
              <a16:creationId xmlns:a16="http://schemas.microsoft.com/office/drawing/2014/main" id="{D21DACDC-99D5-4DA8-8109-7B5E50868C81}"/>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327" name="テキスト ボックス 326">
          <a:extLst>
            <a:ext uri="{FF2B5EF4-FFF2-40B4-BE49-F238E27FC236}">
              <a16:creationId xmlns:a16="http://schemas.microsoft.com/office/drawing/2014/main" id="{CA739B19-65AE-47CC-BEFB-0AA62FB591CD}"/>
            </a:ext>
          </a:extLst>
        </xdr:cNvPr>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a:extLst>
            <a:ext uri="{FF2B5EF4-FFF2-40B4-BE49-F238E27FC236}">
              <a16:creationId xmlns:a16="http://schemas.microsoft.com/office/drawing/2014/main" id="{5A383E0D-339F-4122-95D8-87E00B675C41}"/>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116840</xdr:rowOff>
    </xdr:from>
    <xdr:to>
      <xdr:col>24</xdr:col>
      <xdr:colOff>62865</xdr:colOff>
      <xdr:row>108</xdr:row>
      <xdr:rowOff>113665</xdr:rowOff>
    </xdr:to>
    <xdr:cxnSp macro="">
      <xdr:nvCxnSpPr>
        <xdr:cNvPr id="329" name="直線コネクタ 328">
          <a:extLst>
            <a:ext uri="{FF2B5EF4-FFF2-40B4-BE49-F238E27FC236}">
              <a16:creationId xmlns:a16="http://schemas.microsoft.com/office/drawing/2014/main" id="{FB4A6C14-80AC-45CC-970F-96D05BEEE0FB}"/>
            </a:ext>
          </a:extLst>
        </xdr:cNvPr>
        <xdr:cNvCxnSpPr/>
      </xdr:nvCxnSpPr>
      <xdr:spPr>
        <a:xfrm flipV="1">
          <a:off x="4634865" y="1709039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117475</xdr:rowOff>
    </xdr:from>
    <xdr:ext cx="340360" cy="259080"/>
    <xdr:sp macro="" textlink="">
      <xdr:nvSpPr>
        <xdr:cNvPr id="330" name="【市民会館】&#10;有形固定資産減価償却率最小値テキスト">
          <a:extLst>
            <a:ext uri="{FF2B5EF4-FFF2-40B4-BE49-F238E27FC236}">
              <a16:creationId xmlns:a16="http://schemas.microsoft.com/office/drawing/2014/main" id="{90C30814-6A41-4073-9B58-8EB6CE7B497A}"/>
            </a:ext>
          </a:extLst>
        </xdr:cNvPr>
        <xdr:cNvSpPr txBox="1"/>
      </xdr:nvSpPr>
      <xdr:spPr>
        <a:xfrm>
          <a:off x="4673600" y="186340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113665</xdr:rowOff>
    </xdr:from>
    <xdr:to>
      <xdr:col>24</xdr:col>
      <xdr:colOff>152400</xdr:colOff>
      <xdr:row>108</xdr:row>
      <xdr:rowOff>113665</xdr:rowOff>
    </xdr:to>
    <xdr:cxnSp macro="">
      <xdr:nvCxnSpPr>
        <xdr:cNvPr id="331" name="直線コネクタ 330">
          <a:extLst>
            <a:ext uri="{FF2B5EF4-FFF2-40B4-BE49-F238E27FC236}">
              <a16:creationId xmlns:a16="http://schemas.microsoft.com/office/drawing/2014/main" id="{4751A972-F0F0-4FC5-A860-9FB153F256F1}"/>
            </a:ext>
          </a:extLst>
        </xdr:cNvPr>
        <xdr:cNvCxnSpPr/>
      </xdr:nvCxnSpPr>
      <xdr:spPr>
        <a:xfrm>
          <a:off x="4546600" y="1863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63500</xdr:rowOff>
    </xdr:from>
    <xdr:ext cx="469900" cy="258445"/>
    <xdr:sp macro="" textlink="">
      <xdr:nvSpPr>
        <xdr:cNvPr id="332" name="【市民会館】&#10;有形固定資産減価償却率最大値テキスト">
          <a:extLst>
            <a:ext uri="{FF2B5EF4-FFF2-40B4-BE49-F238E27FC236}">
              <a16:creationId xmlns:a16="http://schemas.microsoft.com/office/drawing/2014/main" id="{903C3F94-8F8C-4C9C-97D5-10A63BB24B4F}"/>
            </a:ext>
          </a:extLst>
        </xdr:cNvPr>
        <xdr:cNvSpPr txBox="1"/>
      </xdr:nvSpPr>
      <xdr:spPr>
        <a:xfrm>
          <a:off x="4673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116840</xdr:rowOff>
    </xdr:from>
    <xdr:to>
      <xdr:col>24</xdr:col>
      <xdr:colOff>152400</xdr:colOff>
      <xdr:row>99</xdr:row>
      <xdr:rowOff>116840</xdr:rowOff>
    </xdr:to>
    <xdr:cxnSp macro="">
      <xdr:nvCxnSpPr>
        <xdr:cNvPr id="333" name="直線コネクタ 332">
          <a:extLst>
            <a:ext uri="{FF2B5EF4-FFF2-40B4-BE49-F238E27FC236}">
              <a16:creationId xmlns:a16="http://schemas.microsoft.com/office/drawing/2014/main" id="{AD961763-B517-41D0-8639-1AA4BDAFFDD7}"/>
            </a:ext>
          </a:extLst>
        </xdr:cNvPr>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166370</xdr:rowOff>
    </xdr:from>
    <xdr:ext cx="405130" cy="258445"/>
    <xdr:sp macro="" textlink="">
      <xdr:nvSpPr>
        <xdr:cNvPr id="334" name="【市民会館】&#10;有形固定資産減価償却率平均値テキスト">
          <a:extLst>
            <a:ext uri="{FF2B5EF4-FFF2-40B4-BE49-F238E27FC236}">
              <a16:creationId xmlns:a16="http://schemas.microsoft.com/office/drawing/2014/main" id="{BCE30195-F7BA-456A-B22B-B925C47A098C}"/>
            </a:ext>
          </a:extLst>
        </xdr:cNvPr>
        <xdr:cNvSpPr txBox="1"/>
      </xdr:nvSpPr>
      <xdr:spPr>
        <a:xfrm>
          <a:off x="4673600" y="178257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15875</xdr:rowOff>
    </xdr:from>
    <xdr:to>
      <xdr:col>24</xdr:col>
      <xdr:colOff>114300</xdr:colOff>
      <xdr:row>104</xdr:row>
      <xdr:rowOff>117475</xdr:rowOff>
    </xdr:to>
    <xdr:sp macro="" textlink="">
      <xdr:nvSpPr>
        <xdr:cNvPr id="335" name="フローチャート: 判断 334">
          <a:extLst>
            <a:ext uri="{FF2B5EF4-FFF2-40B4-BE49-F238E27FC236}">
              <a16:creationId xmlns:a16="http://schemas.microsoft.com/office/drawing/2014/main" id="{73313944-DF90-4665-A3CD-9C70179B7943}"/>
            </a:ext>
          </a:extLst>
        </xdr:cNvPr>
        <xdr:cNvSpPr/>
      </xdr:nvSpPr>
      <xdr:spPr>
        <a:xfrm>
          <a:off x="45847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20320</xdr:rowOff>
    </xdr:from>
    <xdr:to>
      <xdr:col>20</xdr:col>
      <xdr:colOff>38100</xdr:colOff>
      <xdr:row>104</xdr:row>
      <xdr:rowOff>121920</xdr:rowOff>
    </xdr:to>
    <xdr:sp macro="" textlink="">
      <xdr:nvSpPr>
        <xdr:cNvPr id="336" name="フローチャート: 判断 335">
          <a:extLst>
            <a:ext uri="{FF2B5EF4-FFF2-40B4-BE49-F238E27FC236}">
              <a16:creationId xmlns:a16="http://schemas.microsoft.com/office/drawing/2014/main" id="{5BA6180F-E38B-4E89-B0D1-91EB4F5FECC0}"/>
            </a:ext>
          </a:extLst>
        </xdr:cNvPr>
        <xdr:cNvSpPr/>
      </xdr:nvSpPr>
      <xdr:spPr>
        <a:xfrm>
          <a:off x="3746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xdr:rowOff>
    </xdr:from>
    <xdr:to>
      <xdr:col>15</xdr:col>
      <xdr:colOff>101600</xdr:colOff>
      <xdr:row>104</xdr:row>
      <xdr:rowOff>117475</xdr:rowOff>
    </xdr:to>
    <xdr:sp macro="" textlink="">
      <xdr:nvSpPr>
        <xdr:cNvPr id="337" name="フローチャート: 判断 336">
          <a:extLst>
            <a:ext uri="{FF2B5EF4-FFF2-40B4-BE49-F238E27FC236}">
              <a16:creationId xmlns:a16="http://schemas.microsoft.com/office/drawing/2014/main" id="{38FB1E44-D438-4B61-A1B3-A92AAD708BC9}"/>
            </a:ext>
          </a:extLst>
        </xdr:cNvPr>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38" name="テキスト ボックス 337">
          <a:extLst>
            <a:ext uri="{FF2B5EF4-FFF2-40B4-BE49-F238E27FC236}">
              <a16:creationId xmlns:a16="http://schemas.microsoft.com/office/drawing/2014/main" id="{EA374B27-CFB3-41F3-9B66-0A656EC2E99F}"/>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39" name="テキスト ボックス 338">
          <a:extLst>
            <a:ext uri="{FF2B5EF4-FFF2-40B4-BE49-F238E27FC236}">
              <a16:creationId xmlns:a16="http://schemas.microsoft.com/office/drawing/2014/main" id="{C9444362-CC77-43B3-901E-EB42800D31B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40" name="テキスト ボックス 339">
          <a:extLst>
            <a:ext uri="{FF2B5EF4-FFF2-40B4-BE49-F238E27FC236}">
              <a16:creationId xmlns:a16="http://schemas.microsoft.com/office/drawing/2014/main" id="{2A7B2F2A-AA11-4A49-95DD-F4ACDD2CDFEE}"/>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41" name="テキスト ボックス 340">
          <a:extLst>
            <a:ext uri="{FF2B5EF4-FFF2-40B4-BE49-F238E27FC236}">
              <a16:creationId xmlns:a16="http://schemas.microsoft.com/office/drawing/2014/main" id="{9C0346D0-DFD4-494C-A9F9-24F7B8F19E7A}"/>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42" name="テキスト ボックス 341">
          <a:extLst>
            <a:ext uri="{FF2B5EF4-FFF2-40B4-BE49-F238E27FC236}">
              <a16:creationId xmlns:a16="http://schemas.microsoft.com/office/drawing/2014/main" id="{F0DDD5EB-B2A2-4CAE-8454-C8F03D9CDCB1}"/>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12065</xdr:rowOff>
    </xdr:from>
    <xdr:to>
      <xdr:col>24</xdr:col>
      <xdr:colOff>114300</xdr:colOff>
      <xdr:row>102</xdr:row>
      <xdr:rowOff>113665</xdr:rowOff>
    </xdr:to>
    <xdr:sp macro="" textlink="">
      <xdr:nvSpPr>
        <xdr:cNvPr id="343" name="楕円 342">
          <a:extLst>
            <a:ext uri="{FF2B5EF4-FFF2-40B4-BE49-F238E27FC236}">
              <a16:creationId xmlns:a16="http://schemas.microsoft.com/office/drawing/2014/main" id="{EC6A9F19-5C4E-4AC8-895F-73CC520E512E}"/>
            </a:ext>
          </a:extLst>
        </xdr:cNvPr>
        <xdr:cNvSpPr/>
      </xdr:nvSpPr>
      <xdr:spPr>
        <a:xfrm>
          <a:off x="4584700" y="17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34925</xdr:rowOff>
    </xdr:from>
    <xdr:ext cx="405130" cy="259080"/>
    <xdr:sp macro="" textlink="">
      <xdr:nvSpPr>
        <xdr:cNvPr id="344" name="【市民会館】&#10;有形固定資産減価償却率該当値テキスト">
          <a:extLst>
            <a:ext uri="{FF2B5EF4-FFF2-40B4-BE49-F238E27FC236}">
              <a16:creationId xmlns:a16="http://schemas.microsoft.com/office/drawing/2014/main" id="{8FA6BE0B-1DBC-4763-831D-E5F173AA2D46}"/>
            </a:ext>
          </a:extLst>
        </xdr:cNvPr>
        <xdr:cNvSpPr txBox="1"/>
      </xdr:nvSpPr>
      <xdr:spPr>
        <a:xfrm>
          <a:off x="4673600" y="1735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61595</xdr:rowOff>
    </xdr:from>
    <xdr:to>
      <xdr:col>20</xdr:col>
      <xdr:colOff>38100</xdr:colOff>
      <xdr:row>102</xdr:row>
      <xdr:rowOff>163195</xdr:rowOff>
    </xdr:to>
    <xdr:sp macro="" textlink="">
      <xdr:nvSpPr>
        <xdr:cNvPr id="345" name="楕円 344">
          <a:extLst>
            <a:ext uri="{FF2B5EF4-FFF2-40B4-BE49-F238E27FC236}">
              <a16:creationId xmlns:a16="http://schemas.microsoft.com/office/drawing/2014/main" id="{A0DA0580-138F-49CA-8726-6290C5E0EDDC}"/>
            </a:ext>
          </a:extLst>
        </xdr:cNvPr>
        <xdr:cNvSpPr/>
      </xdr:nvSpPr>
      <xdr:spPr>
        <a:xfrm>
          <a:off x="3746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63500</xdr:rowOff>
    </xdr:from>
    <xdr:to>
      <xdr:col>24</xdr:col>
      <xdr:colOff>63500</xdr:colOff>
      <xdr:row>102</xdr:row>
      <xdr:rowOff>112395</xdr:rowOff>
    </xdr:to>
    <xdr:cxnSp macro="">
      <xdr:nvCxnSpPr>
        <xdr:cNvPr id="346" name="直線コネクタ 345">
          <a:extLst>
            <a:ext uri="{FF2B5EF4-FFF2-40B4-BE49-F238E27FC236}">
              <a16:creationId xmlns:a16="http://schemas.microsoft.com/office/drawing/2014/main" id="{856D197E-9465-408F-91CC-200AF1CAC628}"/>
            </a:ext>
          </a:extLst>
        </xdr:cNvPr>
        <xdr:cNvCxnSpPr/>
      </xdr:nvCxnSpPr>
      <xdr:spPr>
        <a:xfrm flipV="1">
          <a:off x="3797300" y="175514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105410</xdr:rowOff>
    </xdr:from>
    <xdr:to>
      <xdr:col>15</xdr:col>
      <xdr:colOff>101600</xdr:colOff>
      <xdr:row>100</xdr:row>
      <xdr:rowOff>35560</xdr:rowOff>
    </xdr:to>
    <xdr:sp macro="" textlink="">
      <xdr:nvSpPr>
        <xdr:cNvPr id="347" name="楕円 346">
          <a:extLst>
            <a:ext uri="{FF2B5EF4-FFF2-40B4-BE49-F238E27FC236}">
              <a16:creationId xmlns:a16="http://schemas.microsoft.com/office/drawing/2014/main" id="{02581E3A-ABD2-4317-97AD-5577D529D81E}"/>
            </a:ext>
          </a:extLst>
        </xdr:cNvPr>
        <xdr:cNvSpPr/>
      </xdr:nvSpPr>
      <xdr:spPr>
        <a:xfrm>
          <a:off x="2857500" y="170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156210</xdr:rowOff>
    </xdr:from>
    <xdr:to>
      <xdr:col>19</xdr:col>
      <xdr:colOff>177800</xdr:colOff>
      <xdr:row>102</xdr:row>
      <xdr:rowOff>112395</xdr:rowOff>
    </xdr:to>
    <xdr:cxnSp macro="">
      <xdr:nvCxnSpPr>
        <xdr:cNvPr id="348" name="直線コネクタ 347">
          <a:extLst>
            <a:ext uri="{FF2B5EF4-FFF2-40B4-BE49-F238E27FC236}">
              <a16:creationId xmlns:a16="http://schemas.microsoft.com/office/drawing/2014/main" id="{16BE15E7-7EE9-428A-9540-5307733080D3}"/>
            </a:ext>
          </a:extLst>
        </xdr:cNvPr>
        <xdr:cNvCxnSpPr/>
      </xdr:nvCxnSpPr>
      <xdr:spPr>
        <a:xfrm>
          <a:off x="2908300" y="17129760"/>
          <a:ext cx="889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113030</xdr:rowOff>
    </xdr:from>
    <xdr:ext cx="405130" cy="259080"/>
    <xdr:sp macro="" textlink="">
      <xdr:nvSpPr>
        <xdr:cNvPr id="349" name="n_1aveValue【市民会館】&#10;有形固定資産減価償却率">
          <a:extLst>
            <a:ext uri="{FF2B5EF4-FFF2-40B4-BE49-F238E27FC236}">
              <a16:creationId xmlns:a16="http://schemas.microsoft.com/office/drawing/2014/main" id="{6B122AF3-1D0E-4AF7-932B-ACB87F1F8EE6}"/>
            </a:ext>
          </a:extLst>
        </xdr:cNvPr>
        <xdr:cNvSpPr txBox="1"/>
      </xdr:nvSpPr>
      <xdr:spPr>
        <a:xfrm>
          <a:off x="3582035" y="1794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109220</xdr:rowOff>
    </xdr:from>
    <xdr:ext cx="404495" cy="258445"/>
    <xdr:sp macro="" textlink="">
      <xdr:nvSpPr>
        <xdr:cNvPr id="350" name="n_2aveValue【市民会館】&#10;有形固定資産減価償却率">
          <a:extLst>
            <a:ext uri="{FF2B5EF4-FFF2-40B4-BE49-F238E27FC236}">
              <a16:creationId xmlns:a16="http://schemas.microsoft.com/office/drawing/2014/main" id="{AD6C38D7-3B3F-4ADF-B186-43265A6341DF}"/>
            </a:ext>
          </a:extLst>
        </xdr:cNvPr>
        <xdr:cNvSpPr txBox="1"/>
      </xdr:nvSpPr>
      <xdr:spPr>
        <a:xfrm>
          <a:off x="2705735" y="17940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8255</xdr:rowOff>
    </xdr:from>
    <xdr:ext cx="405130" cy="258445"/>
    <xdr:sp macro="" textlink="">
      <xdr:nvSpPr>
        <xdr:cNvPr id="351" name="n_1mainValue【市民会館】&#10;有形固定資産減価償却率">
          <a:extLst>
            <a:ext uri="{FF2B5EF4-FFF2-40B4-BE49-F238E27FC236}">
              <a16:creationId xmlns:a16="http://schemas.microsoft.com/office/drawing/2014/main" id="{53300B5B-C7CA-422B-8029-135EA5FCF1A4}"/>
            </a:ext>
          </a:extLst>
        </xdr:cNvPr>
        <xdr:cNvSpPr txBox="1"/>
      </xdr:nvSpPr>
      <xdr:spPr>
        <a:xfrm>
          <a:off x="3582035" y="17324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98</xdr:row>
      <xdr:rowOff>52070</xdr:rowOff>
    </xdr:from>
    <xdr:ext cx="404495" cy="258445"/>
    <xdr:sp macro="" textlink="">
      <xdr:nvSpPr>
        <xdr:cNvPr id="352" name="n_2mainValue【市民会館】&#10;有形固定資産減価償却率">
          <a:extLst>
            <a:ext uri="{FF2B5EF4-FFF2-40B4-BE49-F238E27FC236}">
              <a16:creationId xmlns:a16="http://schemas.microsoft.com/office/drawing/2014/main" id="{A5EF56C1-BA5F-45E6-965B-94A426B1C70F}"/>
            </a:ext>
          </a:extLst>
        </xdr:cNvPr>
        <xdr:cNvSpPr txBox="1"/>
      </xdr:nvSpPr>
      <xdr:spPr>
        <a:xfrm>
          <a:off x="2705735" y="16854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EC4C8276-56EB-44ED-B547-CD80509BEF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EEE43C84-59D5-4298-8AE2-5461E59EEFBD}"/>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EA5BC1DF-2743-47C7-ABAB-B7362DD630D2}"/>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ADC414C8-DB74-49B8-991E-B1D7D76F7B0F}"/>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40341337-DDBF-4D8F-ACB2-AE859E9F0C45}"/>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81456F0-E0FD-4836-94DE-06EB0C283D36}"/>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9154BB57-A1E3-43AC-9E9D-309C86E3E33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880F2F8C-2DDA-4B06-9CA3-4A3C09282AA3}"/>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61" name="テキスト ボックス 360">
          <a:extLst>
            <a:ext uri="{FF2B5EF4-FFF2-40B4-BE49-F238E27FC236}">
              <a16:creationId xmlns:a16="http://schemas.microsoft.com/office/drawing/2014/main" id="{17890B4F-E432-4BFE-BA76-BC39524DA296}"/>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a:extLst>
            <a:ext uri="{FF2B5EF4-FFF2-40B4-BE49-F238E27FC236}">
              <a16:creationId xmlns:a16="http://schemas.microsoft.com/office/drawing/2014/main" id="{45E379D1-7115-4F00-9B87-A14A7A2517C5}"/>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63" name="直線コネクタ 362">
          <a:extLst>
            <a:ext uri="{FF2B5EF4-FFF2-40B4-BE49-F238E27FC236}">
              <a16:creationId xmlns:a16="http://schemas.microsoft.com/office/drawing/2014/main" id="{8F1B2FF9-DBAC-432E-B2F0-5F0EB1A7C86C}"/>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6725" cy="258445"/>
    <xdr:sp macro="" textlink="">
      <xdr:nvSpPr>
        <xdr:cNvPr id="364" name="テキスト ボックス 363">
          <a:extLst>
            <a:ext uri="{FF2B5EF4-FFF2-40B4-BE49-F238E27FC236}">
              <a16:creationId xmlns:a16="http://schemas.microsoft.com/office/drawing/2014/main" id="{C303C5E9-6C63-4842-87CA-917DB949B224}"/>
            </a:ext>
          </a:extLst>
        </xdr:cNvPr>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65" name="直線コネクタ 364">
          <a:extLst>
            <a:ext uri="{FF2B5EF4-FFF2-40B4-BE49-F238E27FC236}">
              <a16:creationId xmlns:a16="http://schemas.microsoft.com/office/drawing/2014/main" id="{31206B0D-B451-4FD2-8475-43A7CBE918DB}"/>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6725" cy="259080"/>
    <xdr:sp macro="" textlink="">
      <xdr:nvSpPr>
        <xdr:cNvPr id="366" name="テキスト ボックス 365">
          <a:extLst>
            <a:ext uri="{FF2B5EF4-FFF2-40B4-BE49-F238E27FC236}">
              <a16:creationId xmlns:a16="http://schemas.microsoft.com/office/drawing/2014/main" id="{98C11EB7-2FB1-45AC-B135-F6D563DE33B4}"/>
            </a:ext>
          </a:extLst>
        </xdr:cNvPr>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67" name="直線コネクタ 366">
          <a:extLst>
            <a:ext uri="{FF2B5EF4-FFF2-40B4-BE49-F238E27FC236}">
              <a16:creationId xmlns:a16="http://schemas.microsoft.com/office/drawing/2014/main" id="{12FB1F3D-8969-4323-9C50-3466D6D5CE81}"/>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6725" cy="258445"/>
    <xdr:sp macro="" textlink="">
      <xdr:nvSpPr>
        <xdr:cNvPr id="368" name="テキスト ボックス 367">
          <a:extLst>
            <a:ext uri="{FF2B5EF4-FFF2-40B4-BE49-F238E27FC236}">
              <a16:creationId xmlns:a16="http://schemas.microsoft.com/office/drawing/2014/main" id="{532EF11F-9681-4FA4-9332-C04C071A98AC}"/>
            </a:ext>
          </a:extLst>
        </xdr:cNvPr>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69" name="直線コネクタ 368">
          <a:extLst>
            <a:ext uri="{FF2B5EF4-FFF2-40B4-BE49-F238E27FC236}">
              <a16:creationId xmlns:a16="http://schemas.microsoft.com/office/drawing/2014/main" id="{39DA81A4-753A-483F-924B-B83481377917}"/>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6725" cy="258445"/>
    <xdr:sp macro="" textlink="">
      <xdr:nvSpPr>
        <xdr:cNvPr id="370" name="テキスト ボックス 369">
          <a:extLst>
            <a:ext uri="{FF2B5EF4-FFF2-40B4-BE49-F238E27FC236}">
              <a16:creationId xmlns:a16="http://schemas.microsoft.com/office/drawing/2014/main" id="{34E787AB-E984-4D29-B08A-63E07FFD8674}"/>
            </a:ext>
          </a:extLst>
        </xdr:cNvPr>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71" name="直線コネクタ 370">
          <a:extLst>
            <a:ext uri="{FF2B5EF4-FFF2-40B4-BE49-F238E27FC236}">
              <a16:creationId xmlns:a16="http://schemas.microsoft.com/office/drawing/2014/main" id="{4B59A5A5-1911-48C1-8C81-F19F22A4F598}"/>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6725" cy="259080"/>
    <xdr:sp macro="" textlink="">
      <xdr:nvSpPr>
        <xdr:cNvPr id="372" name="テキスト ボックス 371">
          <a:extLst>
            <a:ext uri="{FF2B5EF4-FFF2-40B4-BE49-F238E27FC236}">
              <a16:creationId xmlns:a16="http://schemas.microsoft.com/office/drawing/2014/main" id="{DBDD0262-CBA8-4355-8190-A670F3EC6D06}"/>
            </a:ext>
          </a:extLst>
        </xdr:cNvPr>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73" name="直線コネクタ 372">
          <a:extLst>
            <a:ext uri="{FF2B5EF4-FFF2-40B4-BE49-F238E27FC236}">
              <a16:creationId xmlns:a16="http://schemas.microsoft.com/office/drawing/2014/main" id="{597072DB-16B8-4785-98FB-313B9F357C76}"/>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6725" cy="258445"/>
    <xdr:sp macro="" textlink="">
      <xdr:nvSpPr>
        <xdr:cNvPr id="374" name="テキスト ボックス 373">
          <a:extLst>
            <a:ext uri="{FF2B5EF4-FFF2-40B4-BE49-F238E27FC236}">
              <a16:creationId xmlns:a16="http://schemas.microsoft.com/office/drawing/2014/main" id="{8DA71A44-BC5A-43D0-A19F-B9B17F67D6E3}"/>
            </a:ext>
          </a:extLst>
        </xdr:cNvPr>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a:extLst>
            <a:ext uri="{FF2B5EF4-FFF2-40B4-BE49-F238E27FC236}">
              <a16:creationId xmlns:a16="http://schemas.microsoft.com/office/drawing/2014/main" id="{11D74ECE-532C-49A9-B1B2-C49053F3AB15}"/>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76" name="テキスト ボックス 375">
          <a:extLst>
            <a:ext uri="{FF2B5EF4-FFF2-40B4-BE49-F238E27FC236}">
              <a16:creationId xmlns:a16="http://schemas.microsoft.com/office/drawing/2014/main" id="{D0CF9900-DEC2-4EFC-B370-1E79E600DC7A}"/>
            </a:ext>
          </a:extLst>
        </xdr:cNvPr>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a:extLst>
            <a:ext uri="{FF2B5EF4-FFF2-40B4-BE49-F238E27FC236}">
              <a16:creationId xmlns:a16="http://schemas.microsoft.com/office/drawing/2014/main" id="{666B1BD7-76C5-4F1C-BA23-97118899CE9E}"/>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110490</xdr:rowOff>
    </xdr:from>
    <xdr:to>
      <xdr:col>54</xdr:col>
      <xdr:colOff>189865</xdr:colOff>
      <xdr:row>108</xdr:row>
      <xdr:rowOff>151130</xdr:rowOff>
    </xdr:to>
    <xdr:cxnSp macro="">
      <xdr:nvCxnSpPr>
        <xdr:cNvPr id="378" name="直線コネクタ 377">
          <a:extLst>
            <a:ext uri="{FF2B5EF4-FFF2-40B4-BE49-F238E27FC236}">
              <a16:creationId xmlns:a16="http://schemas.microsoft.com/office/drawing/2014/main" id="{91C0F82A-3A90-4055-9C80-6D4C42A23D7D}"/>
            </a:ext>
          </a:extLst>
        </xdr:cNvPr>
        <xdr:cNvCxnSpPr/>
      </xdr:nvCxnSpPr>
      <xdr:spPr>
        <a:xfrm flipV="1">
          <a:off x="10476865" y="170840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8445"/>
    <xdr:sp macro="" textlink="">
      <xdr:nvSpPr>
        <xdr:cNvPr id="379" name="【市民会館】&#10;一人当たり面積最小値テキスト">
          <a:extLst>
            <a:ext uri="{FF2B5EF4-FFF2-40B4-BE49-F238E27FC236}">
              <a16:creationId xmlns:a16="http://schemas.microsoft.com/office/drawing/2014/main" id="{D23ED0A6-18BB-4B1C-92BB-9B5984B67331}"/>
            </a:ext>
          </a:extLst>
        </xdr:cNvPr>
        <xdr:cNvSpPr txBox="1"/>
      </xdr:nvSpPr>
      <xdr:spPr>
        <a:xfrm>
          <a:off x="10515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380" name="直線コネクタ 379">
          <a:extLst>
            <a:ext uri="{FF2B5EF4-FFF2-40B4-BE49-F238E27FC236}">
              <a16:creationId xmlns:a16="http://schemas.microsoft.com/office/drawing/2014/main" id="{F1B0F4E3-FE56-4A34-9F91-110C1D317135}"/>
            </a:ext>
          </a:extLst>
        </xdr:cNvPr>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57150</xdr:rowOff>
    </xdr:from>
    <xdr:ext cx="469900" cy="259080"/>
    <xdr:sp macro="" textlink="">
      <xdr:nvSpPr>
        <xdr:cNvPr id="381" name="【市民会館】&#10;一人当たり面積最大値テキスト">
          <a:extLst>
            <a:ext uri="{FF2B5EF4-FFF2-40B4-BE49-F238E27FC236}">
              <a16:creationId xmlns:a16="http://schemas.microsoft.com/office/drawing/2014/main" id="{5863D98B-90C2-4170-966E-7B937694675F}"/>
            </a:ext>
          </a:extLst>
        </xdr:cNvPr>
        <xdr:cNvSpPr txBox="1"/>
      </xdr:nvSpPr>
      <xdr:spPr>
        <a:xfrm>
          <a:off x="105156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110490</xdr:rowOff>
    </xdr:from>
    <xdr:to>
      <xdr:col>55</xdr:col>
      <xdr:colOff>88900</xdr:colOff>
      <xdr:row>99</xdr:row>
      <xdr:rowOff>110490</xdr:rowOff>
    </xdr:to>
    <xdr:cxnSp macro="">
      <xdr:nvCxnSpPr>
        <xdr:cNvPr id="382" name="直線コネクタ 381">
          <a:extLst>
            <a:ext uri="{FF2B5EF4-FFF2-40B4-BE49-F238E27FC236}">
              <a16:creationId xmlns:a16="http://schemas.microsoft.com/office/drawing/2014/main" id="{AC3A7BA2-16A6-4851-86E6-700E9F3D6B1E}"/>
            </a:ext>
          </a:extLst>
        </xdr:cNvPr>
        <xdr:cNvCxnSpPr/>
      </xdr:nvCxnSpPr>
      <xdr:spPr>
        <a:xfrm>
          <a:off x="10388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74930</xdr:rowOff>
    </xdr:from>
    <xdr:ext cx="469900" cy="258445"/>
    <xdr:sp macro="" textlink="">
      <xdr:nvSpPr>
        <xdr:cNvPr id="383" name="【市民会館】&#10;一人当たり面積平均値テキスト">
          <a:extLst>
            <a:ext uri="{FF2B5EF4-FFF2-40B4-BE49-F238E27FC236}">
              <a16:creationId xmlns:a16="http://schemas.microsoft.com/office/drawing/2014/main" id="{7F5E25C8-5383-41E7-BB80-A3860F375E8D}"/>
            </a:ext>
          </a:extLst>
        </xdr:cNvPr>
        <xdr:cNvSpPr txBox="1"/>
      </xdr:nvSpPr>
      <xdr:spPr>
        <a:xfrm>
          <a:off x="10515600" y="180771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52070</xdr:rowOff>
    </xdr:from>
    <xdr:to>
      <xdr:col>55</xdr:col>
      <xdr:colOff>50800</xdr:colOff>
      <xdr:row>106</xdr:row>
      <xdr:rowOff>153035</xdr:rowOff>
    </xdr:to>
    <xdr:sp macro="" textlink="">
      <xdr:nvSpPr>
        <xdr:cNvPr id="384" name="フローチャート: 判断 383">
          <a:extLst>
            <a:ext uri="{FF2B5EF4-FFF2-40B4-BE49-F238E27FC236}">
              <a16:creationId xmlns:a16="http://schemas.microsoft.com/office/drawing/2014/main" id="{9182F859-3E09-4CE1-8A93-A2DBCDDABAC3}"/>
            </a:ext>
          </a:extLst>
        </xdr:cNvPr>
        <xdr:cNvSpPr/>
      </xdr:nvSpPr>
      <xdr:spPr>
        <a:xfrm>
          <a:off x="104267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57785</xdr:rowOff>
    </xdr:from>
    <xdr:to>
      <xdr:col>50</xdr:col>
      <xdr:colOff>165100</xdr:colOff>
      <xdr:row>106</xdr:row>
      <xdr:rowOff>159385</xdr:rowOff>
    </xdr:to>
    <xdr:sp macro="" textlink="">
      <xdr:nvSpPr>
        <xdr:cNvPr id="385" name="フローチャート: 判断 384">
          <a:extLst>
            <a:ext uri="{FF2B5EF4-FFF2-40B4-BE49-F238E27FC236}">
              <a16:creationId xmlns:a16="http://schemas.microsoft.com/office/drawing/2014/main" id="{A600290C-C700-4F6C-B12E-53A794A8D058}"/>
            </a:ext>
          </a:extLst>
        </xdr:cNvPr>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57785</xdr:rowOff>
    </xdr:from>
    <xdr:to>
      <xdr:col>46</xdr:col>
      <xdr:colOff>38100</xdr:colOff>
      <xdr:row>106</xdr:row>
      <xdr:rowOff>159385</xdr:rowOff>
    </xdr:to>
    <xdr:sp macro="" textlink="">
      <xdr:nvSpPr>
        <xdr:cNvPr id="386" name="フローチャート: 判断 385">
          <a:extLst>
            <a:ext uri="{FF2B5EF4-FFF2-40B4-BE49-F238E27FC236}">
              <a16:creationId xmlns:a16="http://schemas.microsoft.com/office/drawing/2014/main" id="{E5B9D8F6-2E5E-4325-B3BF-05F248596472}"/>
            </a:ext>
          </a:extLst>
        </xdr:cNvPr>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87" name="テキスト ボックス 386">
          <a:extLst>
            <a:ext uri="{FF2B5EF4-FFF2-40B4-BE49-F238E27FC236}">
              <a16:creationId xmlns:a16="http://schemas.microsoft.com/office/drawing/2014/main" id="{D1A5F4A6-DD5E-459B-81E7-7020EDADE4C9}"/>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88" name="テキスト ボックス 387">
          <a:extLst>
            <a:ext uri="{FF2B5EF4-FFF2-40B4-BE49-F238E27FC236}">
              <a16:creationId xmlns:a16="http://schemas.microsoft.com/office/drawing/2014/main" id="{6FD1514A-8592-4D17-A877-69440606EE51}"/>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89" name="テキスト ボックス 388">
          <a:extLst>
            <a:ext uri="{FF2B5EF4-FFF2-40B4-BE49-F238E27FC236}">
              <a16:creationId xmlns:a16="http://schemas.microsoft.com/office/drawing/2014/main" id="{9B564C6C-F869-41E3-93CE-E0B6E8A9AA7C}"/>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0" name="テキスト ボックス 389">
          <a:extLst>
            <a:ext uri="{FF2B5EF4-FFF2-40B4-BE49-F238E27FC236}">
              <a16:creationId xmlns:a16="http://schemas.microsoft.com/office/drawing/2014/main" id="{EFB54BE5-2E06-4695-B985-62F555A4FC3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91" name="テキスト ボックス 390">
          <a:extLst>
            <a:ext uri="{FF2B5EF4-FFF2-40B4-BE49-F238E27FC236}">
              <a16:creationId xmlns:a16="http://schemas.microsoft.com/office/drawing/2014/main" id="{4561D606-F282-4D9C-AF81-2CB67131C584}"/>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40640</xdr:rowOff>
    </xdr:from>
    <xdr:to>
      <xdr:col>55</xdr:col>
      <xdr:colOff>50800</xdr:colOff>
      <xdr:row>107</xdr:row>
      <xdr:rowOff>141605</xdr:rowOff>
    </xdr:to>
    <xdr:sp macro="" textlink="">
      <xdr:nvSpPr>
        <xdr:cNvPr id="392" name="楕円 391">
          <a:extLst>
            <a:ext uri="{FF2B5EF4-FFF2-40B4-BE49-F238E27FC236}">
              <a16:creationId xmlns:a16="http://schemas.microsoft.com/office/drawing/2014/main" id="{2F697C23-3D4E-4405-A150-77BA6C03DF12}"/>
            </a:ext>
          </a:extLst>
        </xdr:cNvPr>
        <xdr:cNvSpPr/>
      </xdr:nvSpPr>
      <xdr:spPr>
        <a:xfrm>
          <a:off x="104267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18415</xdr:rowOff>
    </xdr:from>
    <xdr:ext cx="469900" cy="258445"/>
    <xdr:sp macro="" textlink="">
      <xdr:nvSpPr>
        <xdr:cNvPr id="393" name="【市民会館】&#10;一人当たり面積該当値テキスト">
          <a:extLst>
            <a:ext uri="{FF2B5EF4-FFF2-40B4-BE49-F238E27FC236}">
              <a16:creationId xmlns:a16="http://schemas.microsoft.com/office/drawing/2014/main" id="{EC78E7E9-2912-4C38-9108-5C6B182E4B96}"/>
            </a:ext>
          </a:extLst>
        </xdr:cNvPr>
        <xdr:cNvSpPr txBox="1"/>
      </xdr:nvSpPr>
      <xdr:spPr>
        <a:xfrm>
          <a:off x="10515600" y="18363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43180</xdr:rowOff>
    </xdr:from>
    <xdr:to>
      <xdr:col>50</xdr:col>
      <xdr:colOff>165100</xdr:colOff>
      <xdr:row>107</xdr:row>
      <xdr:rowOff>144780</xdr:rowOff>
    </xdr:to>
    <xdr:sp macro="" textlink="">
      <xdr:nvSpPr>
        <xdr:cNvPr id="394" name="楕円 393">
          <a:extLst>
            <a:ext uri="{FF2B5EF4-FFF2-40B4-BE49-F238E27FC236}">
              <a16:creationId xmlns:a16="http://schemas.microsoft.com/office/drawing/2014/main" id="{4AAB5DFC-7DE5-4D3F-8D79-3CB7DDB55719}"/>
            </a:ext>
          </a:extLst>
        </xdr:cNvPr>
        <xdr:cNvSpPr/>
      </xdr:nvSpPr>
      <xdr:spPr>
        <a:xfrm>
          <a:off x="9588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90805</xdr:rowOff>
    </xdr:from>
    <xdr:to>
      <xdr:col>55</xdr:col>
      <xdr:colOff>0</xdr:colOff>
      <xdr:row>107</xdr:row>
      <xdr:rowOff>93980</xdr:rowOff>
    </xdr:to>
    <xdr:cxnSp macro="">
      <xdr:nvCxnSpPr>
        <xdr:cNvPr id="395" name="直線コネクタ 394">
          <a:extLst>
            <a:ext uri="{FF2B5EF4-FFF2-40B4-BE49-F238E27FC236}">
              <a16:creationId xmlns:a16="http://schemas.microsoft.com/office/drawing/2014/main" id="{8CD0B29A-1F52-4868-86C2-DD1CF46865F6}"/>
            </a:ext>
          </a:extLst>
        </xdr:cNvPr>
        <xdr:cNvCxnSpPr/>
      </xdr:nvCxnSpPr>
      <xdr:spPr>
        <a:xfrm flipV="1">
          <a:off x="9639300" y="184359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160655</xdr:rowOff>
    </xdr:from>
    <xdr:to>
      <xdr:col>46</xdr:col>
      <xdr:colOff>38100</xdr:colOff>
      <xdr:row>108</xdr:row>
      <xdr:rowOff>90805</xdr:rowOff>
    </xdr:to>
    <xdr:sp macro="" textlink="">
      <xdr:nvSpPr>
        <xdr:cNvPr id="396" name="楕円 395">
          <a:extLst>
            <a:ext uri="{FF2B5EF4-FFF2-40B4-BE49-F238E27FC236}">
              <a16:creationId xmlns:a16="http://schemas.microsoft.com/office/drawing/2014/main" id="{290F99BE-5B82-481A-A8B2-E8DC47A1A1F6}"/>
            </a:ext>
          </a:extLst>
        </xdr:cNvPr>
        <xdr:cNvSpPr/>
      </xdr:nvSpPr>
      <xdr:spPr>
        <a:xfrm>
          <a:off x="8699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93980</xdr:rowOff>
    </xdr:from>
    <xdr:to>
      <xdr:col>50</xdr:col>
      <xdr:colOff>114300</xdr:colOff>
      <xdr:row>108</xdr:row>
      <xdr:rowOff>40640</xdr:rowOff>
    </xdr:to>
    <xdr:cxnSp macro="">
      <xdr:nvCxnSpPr>
        <xdr:cNvPr id="397" name="直線コネクタ 396">
          <a:extLst>
            <a:ext uri="{FF2B5EF4-FFF2-40B4-BE49-F238E27FC236}">
              <a16:creationId xmlns:a16="http://schemas.microsoft.com/office/drawing/2014/main" id="{FDA4FB0C-160D-42B1-9CB8-6C17AD375998}"/>
            </a:ext>
          </a:extLst>
        </xdr:cNvPr>
        <xdr:cNvCxnSpPr/>
      </xdr:nvCxnSpPr>
      <xdr:spPr>
        <a:xfrm flipV="1">
          <a:off x="8750300" y="184391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4445</xdr:rowOff>
    </xdr:from>
    <xdr:ext cx="469900" cy="259080"/>
    <xdr:sp macro="" textlink="">
      <xdr:nvSpPr>
        <xdr:cNvPr id="398" name="n_1aveValue【市民会館】&#10;一人当たり面積">
          <a:extLst>
            <a:ext uri="{FF2B5EF4-FFF2-40B4-BE49-F238E27FC236}">
              <a16:creationId xmlns:a16="http://schemas.microsoft.com/office/drawing/2014/main" id="{330E8A31-E746-4C7C-96D5-9CC9CA693CD7}"/>
            </a:ext>
          </a:extLst>
        </xdr:cNvPr>
        <xdr:cNvSpPr txBox="1"/>
      </xdr:nvSpPr>
      <xdr:spPr>
        <a:xfrm>
          <a:off x="9391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4445</xdr:rowOff>
    </xdr:from>
    <xdr:ext cx="469265" cy="259080"/>
    <xdr:sp macro="" textlink="">
      <xdr:nvSpPr>
        <xdr:cNvPr id="399" name="n_2aveValue【市民会館】&#10;一人当たり面積">
          <a:extLst>
            <a:ext uri="{FF2B5EF4-FFF2-40B4-BE49-F238E27FC236}">
              <a16:creationId xmlns:a16="http://schemas.microsoft.com/office/drawing/2014/main" id="{0F7D5B6F-C286-46FA-B57C-ACBB6E516007}"/>
            </a:ext>
          </a:extLst>
        </xdr:cNvPr>
        <xdr:cNvSpPr txBox="1"/>
      </xdr:nvSpPr>
      <xdr:spPr>
        <a:xfrm>
          <a:off x="8515350" y="180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135890</xdr:rowOff>
    </xdr:from>
    <xdr:ext cx="469900" cy="259080"/>
    <xdr:sp macro="" textlink="">
      <xdr:nvSpPr>
        <xdr:cNvPr id="400" name="n_1mainValue【市民会館】&#10;一人当たり面積">
          <a:extLst>
            <a:ext uri="{FF2B5EF4-FFF2-40B4-BE49-F238E27FC236}">
              <a16:creationId xmlns:a16="http://schemas.microsoft.com/office/drawing/2014/main" id="{7DADF211-2863-407E-849A-4B04A3D6C2B7}"/>
            </a:ext>
          </a:extLst>
        </xdr:cNvPr>
        <xdr:cNvSpPr txBox="1"/>
      </xdr:nvSpPr>
      <xdr:spPr>
        <a:xfrm>
          <a:off x="9391650" y="1848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81915</xdr:rowOff>
    </xdr:from>
    <xdr:ext cx="469265" cy="259080"/>
    <xdr:sp macro="" textlink="">
      <xdr:nvSpPr>
        <xdr:cNvPr id="401" name="n_2mainValue【市民会館】&#10;一人当たり面積">
          <a:extLst>
            <a:ext uri="{FF2B5EF4-FFF2-40B4-BE49-F238E27FC236}">
              <a16:creationId xmlns:a16="http://schemas.microsoft.com/office/drawing/2014/main" id="{2DFEE3A8-F157-4EDB-B226-2D4FF6DD898B}"/>
            </a:ext>
          </a:extLst>
        </xdr:cNvPr>
        <xdr:cNvSpPr txBox="1"/>
      </xdr:nvSpPr>
      <xdr:spPr>
        <a:xfrm>
          <a:off x="8515350" y="1859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9145A907-DC11-4D1F-A14D-57B457273E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B230AD58-6021-4D98-A61A-BDC462A1EB7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3B2CBC7B-AAB2-48BE-BB89-ADA83D6687AA}"/>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0FBA5C15-8DA8-482C-B3FB-993D86A33263}"/>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C6768249-1641-4C2A-8720-10CA61CA1FC3}"/>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229AEB61-14DE-4471-B8F7-486A117EB5BA}"/>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E24A48FD-A543-458C-927E-4503D31D5FB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FE1C0CED-F136-4598-8732-E0E46086FDED}"/>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10" name="テキスト ボックス 409">
          <a:extLst>
            <a:ext uri="{FF2B5EF4-FFF2-40B4-BE49-F238E27FC236}">
              <a16:creationId xmlns:a16="http://schemas.microsoft.com/office/drawing/2014/main" id="{5A31744B-24EE-423B-B077-8C5318FA9615}"/>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0DE5016B-4870-449D-8048-E0BE959F4F64}"/>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12" name="直線コネクタ 411">
          <a:extLst>
            <a:ext uri="{FF2B5EF4-FFF2-40B4-BE49-F238E27FC236}">
              <a16:creationId xmlns:a16="http://schemas.microsoft.com/office/drawing/2014/main" id="{F501013B-46FB-4049-9653-B8ACCA738808}"/>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413" name="テキスト ボックス 412">
          <a:extLst>
            <a:ext uri="{FF2B5EF4-FFF2-40B4-BE49-F238E27FC236}">
              <a16:creationId xmlns:a16="http://schemas.microsoft.com/office/drawing/2014/main" id="{4D704700-A784-4FA2-815B-09A63E05CA37}"/>
            </a:ext>
          </a:extLst>
        </xdr:cNvPr>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14" name="直線コネクタ 413">
          <a:extLst>
            <a:ext uri="{FF2B5EF4-FFF2-40B4-BE49-F238E27FC236}">
              <a16:creationId xmlns:a16="http://schemas.microsoft.com/office/drawing/2014/main" id="{5B384258-2CEC-41C9-8CD5-62F9CDBCA955}"/>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5" name="テキスト ボックス 414">
          <a:extLst>
            <a:ext uri="{FF2B5EF4-FFF2-40B4-BE49-F238E27FC236}">
              <a16:creationId xmlns:a16="http://schemas.microsoft.com/office/drawing/2014/main" id="{A95A4578-8E06-4ACA-997B-8A5C3022E403}"/>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6" name="直線コネクタ 415">
          <a:extLst>
            <a:ext uri="{FF2B5EF4-FFF2-40B4-BE49-F238E27FC236}">
              <a16:creationId xmlns:a16="http://schemas.microsoft.com/office/drawing/2014/main" id="{5DBCBE6B-BBD3-4877-AC4F-AA1FB5FAD295}"/>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17" name="テキスト ボックス 416">
          <a:extLst>
            <a:ext uri="{FF2B5EF4-FFF2-40B4-BE49-F238E27FC236}">
              <a16:creationId xmlns:a16="http://schemas.microsoft.com/office/drawing/2014/main" id="{AEE77070-3907-4542-9445-76DD2949E36F}"/>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8" name="直線コネクタ 417">
          <a:extLst>
            <a:ext uri="{FF2B5EF4-FFF2-40B4-BE49-F238E27FC236}">
              <a16:creationId xmlns:a16="http://schemas.microsoft.com/office/drawing/2014/main" id="{80B1C563-31D7-43F2-BF41-DDB8D127A9C3}"/>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9" name="テキスト ボックス 418">
          <a:extLst>
            <a:ext uri="{FF2B5EF4-FFF2-40B4-BE49-F238E27FC236}">
              <a16:creationId xmlns:a16="http://schemas.microsoft.com/office/drawing/2014/main" id="{4EF48A96-0B63-4E9C-83A1-31A3D9E79BB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20" name="直線コネクタ 419">
          <a:extLst>
            <a:ext uri="{FF2B5EF4-FFF2-40B4-BE49-F238E27FC236}">
              <a16:creationId xmlns:a16="http://schemas.microsoft.com/office/drawing/2014/main" id="{A3FA1883-F7E2-4006-A23F-96200F158319}"/>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21" name="テキスト ボックス 420">
          <a:extLst>
            <a:ext uri="{FF2B5EF4-FFF2-40B4-BE49-F238E27FC236}">
              <a16:creationId xmlns:a16="http://schemas.microsoft.com/office/drawing/2014/main" id="{C87B17A0-55A1-454D-A273-5F2C938D73B8}"/>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22" name="直線コネクタ 421">
          <a:extLst>
            <a:ext uri="{FF2B5EF4-FFF2-40B4-BE49-F238E27FC236}">
              <a16:creationId xmlns:a16="http://schemas.microsoft.com/office/drawing/2014/main" id="{35BC919D-A444-4DF9-867F-BDCBF619B028}"/>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423" name="テキスト ボックス 422">
          <a:extLst>
            <a:ext uri="{FF2B5EF4-FFF2-40B4-BE49-F238E27FC236}">
              <a16:creationId xmlns:a16="http://schemas.microsoft.com/office/drawing/2014/main" id="{E86B5E40-70AF-4AD0-97AA-39913A719BF9}"/>
            </a:ext>
          </a:extLst>
        </xdr:cNvPr>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657491A4-1EB9-446A-BAC3-8A3745BBC879}"/>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425" name="テキスト ボックス 424">
          <a:extLst>
            <a:ext uri="{FF2B5EF4-FFF2-40B4-BE49-F238E27FC236}">
              <a16:creationId xmlns:a16="http://schemas.microsoft.com/office/drawing/2014/main" id="{6821D678-C536-49AF-AF50-15CEF8796FEA}"/>
            </a:ext>
          </a:extLst>
        </xdr:cNvPr>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334C449D-7E17-41EA-B402-7BD44FC0D96C}"/>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64770</xdr:rowOff>
    </xdr:from>
    <xdr:to>
      <xdr:col>85</xdr:col>
      <xdr:colOff>126365</xdr:colOff>
      <xdr:row>41</xdr:row>
      <xdr:rowOff>169545</xdr:rowOff>
    </xdr:to>
    <xdr:cxnSp macro="">
      <xdr:nvCxnSpPr>
        <xdr:cNvPr id="427" name="直線コネクタ 426">
          <a:extLst>
            <a:ext uri="{FF2B5EF4-FFF2-40B4-BE49-F238E27FC236}">
              <a16:creationId xmlns:a16="http://schemas.microsoft.com/office/drawing/2014/main" id="{14D73B0A-C2D5-4267-BBBC-A696A1BFF6ED}"/>
            </a:ext>
          </a:extLst>
        </xdr:cNvPr>
        <xdr:cNvCxnSpPr/>
      </xdr:nvCxnSpPr>
      <xdr:spPr>
        <a:xfrm flipV="1">
          <a:off x="16318865" y="572262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1905</xdr:rowOff>
    </xdr:from>
    <xdr:ext cx="340360" cy="259080"/>
    <xdr:sp macro="" textlink="">
      <xdr:nvSpPr>
        <xdr:cNvPr id="428" name="【一般廃棄物処理施設】&#10;有形固定資産減価償却率最小値テキスト">
          <a:extLst>
            <a:ext uri="{FF2B5EF4-FFF2-40B4-BE49-F238E27FC236}">
              <a16:creationId xmlns:a16="http://schemas.microsoft.com/office/drawing/2014/main" id="{75BD1223-7424-4971-AD95-2A39033B1440}"/>
            </a:ext>
          </a:extLst>
        </xdr:cNvPr>
        <xdr:cNvSpPr txBox="1"/>
      </xdr:nvSpPr>
      <xdr:spPr>
        <a:xfrm>
          <a:off x="16357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29" name="直線コネクタ 428">
          <a:extLst>
            <a:ext uri="{FF2B5EF4-FFF2-40B4-BE49-F238E27FC236}">
              <a16:creationId xmlns:a16="http://schemas.microsoft.com/office/drawing/2014/main" id="{3F3F4EC4-A645-4DA9-A55F-7D959AE54AC4}"/>
            </a:ext>
          </a:extLst>
        </xdr:cNvPr>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xdr:rowOff>
    </xdr:from>
    <xdr:ext cx="405130" cy="259080"/>
    <xdr:sp macro="" textlink="">
      <xdr:nvSpPr>
        <xdr:cNvPr id="430" name="【一般廃棄物処理施設】&#10;有形固定資産減価償却率最大値テキスト">
          <a:extLst>
            <a:ext uri="{FF2B5EF4-FFF2-40B4-BE49-F238E27FC236}">
              <a16:creationId xmlns:a16="http://schemas.microsoft.com/office/drawing/2014/main" id="{D77A2C5C-A012-465B-8181-F7EE3D04EC82}"/>
            </a:ext>
          </a:extLst>
        </xdr:cNvPr>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31" name="直線コネクタ 430">
          <a:extLst>
            <a:ext uri="{FF2B5EF4-FFF2-40B4-BE49-F238E27FC236}">
              <a16:creationId xmlns:a16="http://schemas.microsoft.com/office/drawing/2014/main" id="{E1FC9E48-A72D-43D9-B4A8-AE5B7B306838}"/>
            </a:ext>
          </a:extLst>
        </xdr:cNvPr>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170180</xdr:rowOff>
    </xdr:from>
    <xdr:ext cx="405130" cy="259080"/>
    <xdr:sp macro="" textlink="">
      <xdr:nvSpPr>
        <xdr:cNvPr id="432" name="【一般廃棄物処理施設】&#10;有形固定資産減価償却率平均値テキスト">
          <a:extLst>
            <a:ext uri="{FF2B5EF4-FFF2-40B4-BE49-F238E27FC236}">
              <a16:creationId xmlns:a16="http://schemas.microsoft.com/office/drawing/2014/main" id="{E9A82C4C-238A-4036-99C7-AB945F795EE9}"/>
            </a:ext>
          </a:extLst>
        </xdr:cNvPr>
        <xdr:cNvSpPr txBox="1"/>
      </xdr:nvSpPr>
      <xdr:spPr>
        <a:xfrm>
          <a:off x="16357600" y="61709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20320</xdr:rowOff>
    </xdr:from>
    <xdr:to>
      <xdr:col>85</xdr:col>
      <xdr:colOff>177800</xdr:colOff>
      <xdr:row>36</xdr:row>
      <xdr:rowOff>121920</xdr:rowOff>
    </xdr:to>
    <xdr:sp macro="" textlink="">
      <xdr:nvSpPr>
        <xdr:cNvPr id="433" name="フローチャート: 判断 432">
          <a:extLst>
            <a:ext uri="{FF2B5EF4-FFF2-40B4-BE49-F238E27FC236}">
              <a16:creationId xmlns:a16="http://schemas.microsoft.com/office/drawing/2014/main" id="{3A2B1DDD-72CE-483B-9C3C-AC9CFFE5DA52}"/>
            </a:ext>
          </a:extLst>
        </xdr:cNvPr>
        <xdr:cNvSpPr/>
      </xdr:nvSpPr>
      <xdr:spPr>
        <a:xfrm>
          <a:off x="16268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17780</xdr:rowOff>
    </xdr:from>
    <xdr:to>
      <xdr:col>81</xdr:col>
      <xdr:colOff>101600</xdr:colOff>
      <xdr:row>36</xdr:row>
      <xdr:rowOff>118745</xdr:rowOff>
    </xdr:to>
    <xdr:sp macro="" textlink="">
      <xdr:nvSpPr>
        <xdr:cNvPr id="434" name="フローチャート: 判断 433">
          <a:extLst>
            <a:ext uri="{FF2B5EF4-FFF2-40B4-BE49-F238E27FC236}">
              <a16:creationId xmlns:a16="http://schemas.microsoft.com/office/drawing/2014/main" id="{A5200058-F37D-4A51-A3A8-A033624D4E64}"/>
            </a:ext>
          </a:extLst>
        </xdr:cNvPr>
        <xdr:cNvSpPr/>
      </xdr:nvSpPr>
      <xdr:spPr>
        <a:xfrm>
          <a:off x="15430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102235</xdr:rowOff>
    </xdr:from>
    <xdr:to>
      <xdr:col>76</xdr:col>
      <xdr:colOff>165100</xdr:colOff>
      <xdr:row>37</xdr:row>
      <xdr:rowOff>32385</xdr:rowOff>
    </xdr:to>
    <xdr:sp macro="" textlink="">
      <xdr:nvSpPr>
        <xdr:cNvPr id="435" name="フローチャート: 判断 434">
          <a:extLst>
            <a:ext uri="{FF2B5EF4-FFF2-40B4-BE49-F238E27FC236}">
              <a16:creationId xmlns:a16="http://schemas.microsoft.com/office/drawing/2014/main" id="{A962EC33-02F4-4F10-88F8-E3964687AFA2}"/>
            </a:ext>
          </a:extLst>
        </xdr:cNvPr>
        <xdr:cNvSpPr/>
      </xdr:nvSpPr>
      <xdr:spPr>
        <a:xfrm>
          <a:off x="14541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743CA561-D65C-4050-B617-EBB73224F8AB}"/>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7FF78CBC-5B4B-49D3-A3DC-EFFD13547653}"/>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E04F075C-656E-41BA-BCBB-489D830DDEB6}"/>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9" name="テキスト ボックス 438">
          <a:extLst>
            <a:ext uri="{FF2B5EF4-FFF2-40B4-BE49-F238E27FC236}">
              <a16:creationId xmlns:a16="http://schemas.microsoft.com/office/drawing/2014/main" id="{F42A2526-C4B9-44E3-8951-C6C3F28BBF5B}"/>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40" name="テキスト ボックス 439">
          <a:extLst>
            <a:ext uri="{FF2B5EF4-FFF2-40B4-BE49-F238E27FC236}">
              <a16:creationId xmlns:a16="http://schemas.microsoft.com/office/drawing/2014/main" id="{06470691-F96F-4275-AB1D-54E903362E93}"/>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149225</xdr:rowOff>
    </xdr:from>
    <xdr:to>
      <xdr:col>85</xdr:col>
      <xdr:colOff>177800</xdr:colOff>
      <xdr:row>34</xdr:row>
      <xdr:rowOff>79375</xdr:rowOff>
    </xdr:to>
    <xdr:sp macro="" textlink="">
      <xdr:nvSpPr>
        <xdr:cNvPr id="441" name="楕円 440">
          <a:extLst>
            <a:ext uri="{FF2B5EF4-FFF2-40B4-BE49-F238E27FC236}">
              <a16:creationId xmlns:a16="http://schemas.microsoft.com/office/drawing/2014/main" id="{3BC68BBF-D59D-4A59-9A22-898A1002979F}"/>
            </a:ext>
          </a:extLst>
        </xdr:cNvPr>
        <xdr:cNvSpPr/>
      </xdr:nvSpPr>
      <xdr:spPr>
        <a:xfrm>
          <a:off x="162687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635</xdr:rowOff>
    </xdr:from>
    <xdr:ext cx="405130" cy="259080"/>
    <xdr:sp macro="" textlink="">
      <xdr:nvSpPr>
        <xdr:cNvPr id="442" name="【一般廃棄物処理施設】&#10;有形固定資産減価償却率該当値テキスト">
          <a:extLst>
            <a:ext uri="{FF2B5EF4-FFF2-40B4-BE49-F238E27FC236}">
              <a16:creationId xmlns:a16="http://schemas.microsoft.com/office/drawing/2014/main" id="{F61B3028-FF0A-475F-9900-1A72A4E51C2F}"/>
            </a:ext>
          </a:extLst>
        </xdr:cNvPr>
        <xdr:cNvSpPr txBox="1"/>
      </xdr:nvSpPr>
      <xdr:spPr>
        <a:xfrm>
          <a:off x="16357600" y="565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443" name="楕円 442">
          <a:extLst>
            <a:ext uri="{FF2B5EF4-FFF2-40B4-BE49-F238E27FC236}">
              <a16:creationId xmlns:a16="http://schemas.microsoft.com/office/drawing/2014/main" id="{CC06D3EF-EA48-416D-AEA8-C2533B19E647}"/>
            </a:ext>
          </a:extLst>
        </xdr:cNvPr>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29210</xdr:rowOff>
    </xdr:from>
    <xdr:to>
      <xdr:col>85</xdr:col>
      <xdr:colOff>127000</xdr:colOff>
      <xdr:row>34</xdr:row>
      <xdr:rowOff>86360</xdr:rowOff>
    </xdr:to>
    <xdr:cxnSp macro="">
      <xdr:nvCxnSpPr>
        <xdr:cNvPr id="444" name="直線コネクタ 443">
          <a:extLst>
            <a:ext uri="{FF2B5EF4-FFF2-40B4-BE49-F238E27FC236}">
              <a16:creationId xmlns:a16="http://schemas.microsoft.com/office/drawing/2014/main" id="{A38B71B7-1295-42AE-812D-6FF9E208AC6B}"/>
            </a:ext>
          </a:extLst>
        </xdr:cNvPr>
        <xdr:cNvCxnSpPr/>
      </xdr:nvCxnSpPr>
      <xdr:spPr>
        <a:xfrm flipV="1">
          <a:off x="15481300" y="58585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53340</xdr:rowOff>
    </xdr:from>
    <xdr:to>
      <xdr:col>76</xdr:col>
      <xdr:colOff>165100</xdr:colOff>
      <xdr:row>34</xdr:row>
      <xdr:rowOff>154940</xdr:rowOff>
    </xdr:to>
    <xdr:sp macro="" textlink="">
      <xdr:nvSpPr>
        <xdr:cNvPr id="445" name="楕円 444">
          <a:extLst>
            <a:ext uri="{FF2B5EF4-FFF2-40B4-BE49-F238E27FC236}">
              <a16:creationId xmlns:a16="http://schemas.microsoft.com/office/drawing/2014/main" id="{8966327F-754F-4EC5-B6C0-881116E278BF}"/>
            </a:ext>
          </a:extLst>
        </xdr:cNvPr>
        <xdr:cNvSpPr/>
      </xdr:nvSpPr>
      <xdr:spPr>
        <a:xfrm>
          <a:off x="14541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86360</xdr:rowOff>
    </xdr:from>
    <xdr:to>
      <xdr:col>81</xdr:col>
      <xdr:colOff>50800</xdr:colOff>
      <xdr:row>34</xdr:row>
      <xdr:rowOff>104140</xdr:rowOff>
    </xdr:to>
    <xdr:cxnSp macro="">
      <xdr:nvCxnSpPr>
        <xdr:cNvPr id="446" name="直線コネクタ 445">
          <a:extLst>
            <a:ext uri="{FF2B5EF4-FFF2-40B4-BE49-F238E27FC236}">
              <a16:creationId xmlns:a16="http://schemas.microsoft.com/office/drawing/2014/main" id="{FF67BD93-E769-4C3C-88FA-2437ECB948A4}"/>
            </a:ext>
          </a:extLst>
        </xdr:cNvPr>
        <xdr:cNvCxnSpPr/>
      </xdr:nvCxnSpPr>
      <xdr:spPr>
        <a:xfrm flipV="1">
          <a:off x="14592300" y="59156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109855</xdr:rowOff>
    </xdr:from>
    <xdr:ext cx="405130" cy="258445"/>
    <xdr:sp macro="" textlink="">
      <xdr:nvSpPr>
        <xdr:cNvPr id="447" name="n_1aveValue【一般廃棄物処理施設】&#10;有形固定資産減価償却率">
          <a:extLst>
            <a:ext uri="{FF2B5EF4-FFF2-40B4-BE49-F238E27FC236}">
              <a16:creationId xmlns:a16="http://schemas.microsoft.com/office/drawing/2014/main" id="{2106281E-FBBF-4BDD-9076-C460C86A5AB9}"/>
            </a:ext>
          </a:extLst>
        </xdr:cNvPr>
        <xdr:cNvSpPr txBox="1"/>
      </xdr:nvSpPr>
      <xdr:spPr>
        <a:xfrm>
          <a:off x="15266035" y="6282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23495</xdr:rowOff>
    </xdr:from>
    <xdr:ext cx="404495" cy="259080"/>
    <xdr:sp macro="" textlink="">
      <xdr:nvSpPr>
        <xdr:cNvPr id="448" name="n_2aveValue【一般廃棄物処理施設】&#10;有形固定資産減価償却率">
          <a:extLst>
            <a:ext uri="{FF2B5EF4-FFF2-40B4-BE49-F238E27FC236}">
              <a16:creationId xmlns:a16="http://schemas.microsoft.com/office/drawing/2014/main" id="{4AD09260-CD98-408B-9E49-60EB44CE5B9F}"/>
            </a:ext>
          </a:extLst>
        </xdr:cNvPr>
        <xdr:cNvSpPr txBox="1"/>
      </xdr:nvSpPr>
      <xdr:spPr>
        <a:xfrm>
          <a:off x="14389735" y="6367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153035</xdr:rowOff>
    </xdr:from>
    <xdr:ext cx="405130" cy="259080"/>
    <xdr:sp macro="" textlink="">
      <xdr:nvSpPr>
        <xdr:cNvPr id="449" name="n_1mainValue【一般廃棄物処理施設】&#10;有形固定資産減価償却率">
          <a:extLst>
            <a:ext uri="{FF2B5EF4-FFF2-40B4-BE49-F238E27FC236}">
              <a16:creationId xmlns:a16="http://schemas.microsoft.com/office/drawing/2014/main" id="{1480A27A-D78D-4A72-878A-6ECE0B6422E4}"/>
            </a:ext>
          </a:extLst>
        </xdr:cNvPr>
        <xdr:cNvSpPr txBox="1"/>
      </xdr:nvSpPr>
      <xdr:spPr>
        <a:xfrm>
          <a:off x="15266035" y="563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171450</xdr:rowOff>
    </xdr:from>
    <xdr:ext cx="404495" cy="259080"/>
    <xdr:sp macro="" textlink="">
      <xdr:nvSpPr>
        <xdr:cNvPr id="450" name="n_2mainValue【一般廃棄物処理施設】&#10;有形固定資産減価償却率">
          <a:extLst>
            <a:ext uri="{FF2B5EF4-FFF2-40B4-BE49-F238E27FC236}">
              <a16:creationId xmlns:a16="http://schemas.microsoft.com/office/drawing/2014/main" id="{FF3FEFC4-4222-4A8A-8A61-2DDA811D015C}"/>
            </a:ext>
          </a:extLst>
        </xdr:cNvPr>
        <xdr:cNvSpPr txBox="1"/>
      </xdr:nvSpPr>
      <xdr:spPr>
        <a:xfrm>
          <a:off x="14389735" y="5657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E1961996-6B2C-40A1-9757-006B7B8A50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F51EF430-59D0-4172-807C-BFF35DF55994}"/>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09E2108-D26D-40E7-9E44-9980C528587A}"/>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62BB015-88A9-4311-8721-3953A3D2E6D8}"/>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E449501A-EDCD-499B-BE16-9842C6EE96B7}"/>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DADB274-3163-47C3-8516-1CC5D4586AC7}"/>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1F26A7D0-6E5E-476F-801B-797EA2D5697A}"/>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42847BE-97EF-495D-AE91-83D47DA75DBF}"/>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9" name="テキスト ボックス 458">
          <a:extLst>
            <a:ext uri="{FF2B5EF4-FFF2-40B4-BE49-F238E27FC236}">
              <a16:creationId xmlns:a16="http://schemas.microsoft.com/office/drawing/2014/main" id="{B2452CDE-A7F0-43D7-9ED3-5496B965CB9A}"/>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AE1992F-7BEF-42C2-B4C0-718D55D5E4FA}"/>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FFB0629-701D-4031-844E-77E6A54AFB49}"/>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462" name="テキスト ボックス 461">
          <a:extLst>
            <a:ext uri="{FF2B5EF4-FFF2-40B4-BE49-F238E27FC236}">
              <a16:creationId xmlns:a16="http://schemas.microsoft.com/office/drawing/2014/main" id="{1BC4FE70-2B7A-4E57-9E90-A4BE1755205E}"/>
            </a:ext>
          </a:extLst>
        </xdr:cNvPr>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EA4E820E-FF03-48F3-908E-F8ABD9265AE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464" name="テキスト ボックス 463">
          <a:extLst>
            <a:ext uri="{FF2B5EF4-FFF2-40B4-BE49-F238E27FC236}">
              <a16:creationId xmlns:a16="http://schemas.microsoft.com/office/drawing/2014/main" id="{CABAFB17-390A-4B3C-AF21-8AFA996F15CE}"/>
            </a:ext>
          </a:extLst>
        </xdr:cNvPr>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F587D4F3-711A-4507-B5A6-04A9BD0AA693}"/>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466" name="テキスト ボックス 465">
          <a:extLst>
            <a:ext uri="{FF2B5EF4-FFF2-40B4-BE49-F238E27FC236}">
              <a16:creationId xmlns:a16="http://schemas.microsoft.com/office/drawing/2014/main" id="{D01C8CD3-A99C-4CCF-9C1C-35D0B317D260}"/>
            </a:ext>
          </a:extLst>
        </xdr:cNvPr>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376567B6-F642-4060-86C6-5BEC50EFAC5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468" name="テキスト ボックス 467">
          <a:extLst>
            <a:ext uri="{FF2B5EF4-FFF2-40B4-BE49-F238E27FC236}">
              <a16:creationId xmlns:a16="http://schemas.microsoft.com/office/drawing/2014/main" id="{372D6E34-6FFB-4175-903E-11FFFA866E34}"/>
            </a:ext>
          </a:extLst>
        </xdr:cNvPr>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E133382F-368D-481A-8054-65983F1FB5C1}"/>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470" name="テキスト ボックス 469">
          <a:extLst>
            <a:ext uri="{FF2B5EF4-FFF2-40B4-BE49-F238E27FC236}">
              <a16:creationId xmlns:a16="http://schemas.microsoft.com/office/drawing/2014/main" id="{47A2ADE7-7086-469E-8BE2-A5B74B4CF4A7}"/>
            </a:ext>
          </a:extLst>
        </xdr:cNvPr>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7F4A7013-3E4C-4EC9-BBE3-9F1EF67E6A54}"/>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158750</xdr:rowOff>
    </xdr:from>
    <xdr:to>
      <xdr:col>116</xdr:col>
      <xdr:colOff>62865</xdr:colOff>
      <xdr:row>41</xdr:row>
      <xdr:rowOff>133350</xdr:rowOff>
    </xdr:to>
    <xdr:cxnSp macro="">
      <xdr:nvCxnSpPr>
        <xdr:cNvPr id="472" name="直線コネクタ 471">
          <a:extLst>
            <a:ext uri="{FF2B5EF4-FFF2-40B4-BE49-F238E27FC236}">
              <a16:creationId xmlns:a16="http://schemas.microsoft.com/office/drawing/2014/main" id="{A58D87CC-BBFD-4594-B3BD-833C093A7DA0}"/>
            </a:ext>
          </a:extLst>
        </xdr:cNvPr>
        <xdr:cNvCxnSpPr/>
      </xdr:nvCxnSpPr>
      <xdr:spPr>
        <a:xfrm flipV="1">
          <a:off x="22160865" y="598805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473" name="【一般廃棄物処理施設】&#10;一人当たり有形固定資産（償却資産）額最小値テキスト">
          <a:extLst>
            <a:ext uri="{FF2B5EF4-FFF2-40B4-BE49-F238E27FC236}">
              <a16:creationId xmlns:a16="http://schemas.microsoft.com/office/drawing/2014/main" id="{FE3E565D-6401-4A72-A7C6-BE94B3F7AF17}"/>
            </a:ext>
          </a:extLst>
        </xdr:cNvPr>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474" name="直線コネクタ 473">
          <a:extLst>
            <a:ext uri="{FF2B5EF4-FFF2-40B4-BE49-F238E27FC236}">
              <a16:creationId xmlns:a16="http://schemas.microsoft.com/office/drawing/2014/main" id="{BE4303EF-B58D-46B2-8AA0-D101B8EC0754}"/>
            </a:ext>
          </a:extLst>
        </xdr:cNvPr>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105410</xdr:rowOff>
    </xdr:from>
    <xdr:ext cx="598805" cy="259080"/>
    <xdr:sp macro="" textlink="">
      <xdr:nvSpPr>
        <xdr:cNvPr id="475" name="【一般廃棄物処理施設】&#10;一人当たり有形固定資産（償却資産）額最大値テキスト">
          <a:extLst>
            <a:ext uri="{FF2B5EF4-FFF2-40B4-BE49-F238E27FC236}">
              <a16:creationId xmlns:a16="http://schemas.microsoft.com/office/drawing/2014/main" id="{49914AD6-49B2-458C-86F7-05042556AB09}"/>
            </a:ext>
          </a:extLst>
        </xdr:cNvPr>
        <xdr:cNvSpPr txBox="1"/>
      </xdr:nvSpPr>
      <xdr:spPr>
        <a:xfrm>
          <a:off x="22199600" y="576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256,989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158750</xdr:rowOff>
    </xdr:from>
    <xdr:to>
      <xdr:col>116</xdr:col>
      <xdr:colOff>152400</xdr:colOff>
      <xdr:row>34</xdr:row>
      <xdr:rowOff>158750</xdr:rowOff>
    </xdr:to>
    <xdr:cxnSp macro="">
      <xdr:nvCxnSpPr>
        <xdr:cNvPr id="476" name="直線コネクタ 475">
          <a:extLst>
            <a:ext uri="{FF2B5EF4-FFF2-40B4-BE49-F238E27FC236}">
              <a16:creationId xmlns:a16="http://schemas.microsoft.com/office/drawing/2014/main" id="{FAEFB452-B101-4D47-81E1-42975F0C2DDD}"/>
            </a:ext>
          </a:extLst>
        </xdr:cNvPr>
        <xdr:cNvCxnSpPr/>
      </xdr:nvCxnSpPr>
      <xdr:spPr>
        <a:xfrm>
          <a:off x="220726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74930</xdr:rowOff>
    </xdr:from>
    <xdr:ext cx="534670" cy="258445"/>
    <xdr:sp macro="" textlink="">
      <xdr:nvSpPr>
        <xdr:cNvPr id="477" name="【一般廃棄物処理施設】&#10;一人当たり有形固定資産（償却資産）額平均値テキスト">
          <a:extLst>
            <a:ext uri="{FF2B5EF4-FFF2-40B4-BE49-F238E27FC236}">
              <a16:creationId xmlns:a16="http://schemas.microsoft.com/office/drawing/2014/main" id="{1268382A-CA04-491D-A2FC-F49C30DE52C9}"/>
            </a:ext>
          </a:extLst>
        </xdr:cNvPr>
        <xdr:cNvSpPr txBox="1"/>
      </xdr:nvSpPr>
      <xdr:spPr>
        <a:xfrm>
          <a:off x="22199600" y="65900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8" name="フローチャート: 判断 477">
          <a:extLst>
            <a:ext uri="{FF2B5EF4-FFF2-40B4-BE49-F238E27FC236}">
              <a16:creationId xmlns:a16="http://schemas.microsoft.com/office/drawing/2014/main" id="{7990FD44-35FF-40DB-AB27-E4AD586C268B}"/>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50800</xdr:rowOff>
    </xdr:from>
    <xdr:to>
      <xdr:col>112</xdr:col>
      <xdr:colOff>38100</xdr:colOff>
      <xdr:row>39</xdr:row>
      <xdr:rowOff>152400</xdr:rowOff>
    </xdr:to>
    <xdr:sp macro="" textlink="">
      <xdr:nvSpPr>
        <xdr:cNvPr id="479" name="フローチャート: 判断 478">
          <a:extLst>
            <a:ext uri="{FF2B5EF4-FFF2-40B4-BE49-F238E27FC236}">
              <a16:creationId xmlns:a16="http://schemas.microsoft.com/office/drawing/2014/main" id="{56662A1B-83BB-4371-A52F-BA2BC45C014B}"/>
            </a:ext>
          </a:extLst>
        </xdr:cNvPr>
        <xdr:cNvSpPr/>
      </xdr:nvSpPr>
      <xdr:spPr>
        <a:xfrm>
          <a:off x="21272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63500</xdr:rowOff>
    </xdr:from>
    <xdr:to>
      <xdr:col>107</xdr:col>
      <xdr:colOff>101600</xdr:colOff>
      <xdr:row>39</xdr:row>
      <xdr:rowOff>165100</xdr:rowOff>
    </xdr:to>
    <xdr:sp macro="" textlink="">
      <xdr:nvSpPr>
        <xdr:cNvPr id="480" name="フローチャート: 判断 479">
          <a:extLst>
            <a:ext uri="{FF2B5EF4-FFF2-40B4-BE49-F238E27FC236}">
              <a16:creationId xmlns:a16="http://schemas.microsoft.com/office/drawing/2014/main" id="{DB8B836F-C50C-4DAD-AA64-9871DAEDEA04}"/>
            </a:ext>
          </a:extLst>
        </xdr:cNvPr>
        <xdr:cNvSpPr/>
      </xdr:nvSpPr>
      <xdr:spPr>
        <a:xfrm>
          <a:off x="20383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CC956634-E9EC-4290-ADBB-D0083EF05063}"/>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D9A1FE39-2B70-4693-8829-356D00C1E1A7}"/>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72CE72E1-F3E2-4115-99EB-B9A456C80DB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AC54E9B4-612C-466E-8076-F882C8AAB4B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E53F2BD2-3B62-45C8-8CBE-C5CDA71CD2F5}"/>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90170</xdr:rowOff>
    </xdr:from>
    <xdr:to>
      <xdr:col>116</xdr:col>
      <xdr:colOff>114300</xdr:colOff>
      <xdr:row>41</xdr:row>
      <xdr:rowOff>20320</xdr:rowOff>
    </xdr:to>
    <xdr:sp macro="" textlink="">
      <xdr:nvSpPr>
        <xdr:cNvPr id="486" name="楕円 485">
          <a:extLst>
            <a:ext uri="{FF2B5EF4-FFF2-40B4-BE49-F238E27FC236}">
              <a16:creationId xmlns:a16="http://schemas.microsoft.com/office/drawing/2014/main" id="{0302A9CE-CE20-4CA0-B8E1-F4BBFE7A27EA}"/>
            </a:ext>
          </a:extLst>
        </xdr:cNvPr>
        <xdr:cNvSpPr/>
      </xdr:nvSpPr>
      <xdr:spPr>
        <a:xfrm>
          <a:off x="22110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68580</xdr:rowOff>
    </xdr:from>
    <xdr:ext cx="534670" cy="259080"/>
    <xdr:sp macro="" textlink="">
      <xdr:nvSpPr>
        <xdr:cNvPr id="487" name="【一般廃棄物処理施設】&#10;一人当たり有形固定資産（償却資産）額該当値テキスト">
          <a:extLst>
            <a:ext uri="{FF2B5EF4-FFF2-40B4-BE49-F238E27FC236}">
              <a16:creationId xmlns:a16="http://schemas.microsoft.com/office/drawing/2014/main" id="{4A7F62A0-14DF-4091-A003-7CBE4E2171CE}"/>
            </a:ext>
          </a:extLst>
        </xdr:cNvPr>
        <xdr:cNvSpPr txBox="1"/>
      </xdr:nvSpPr>
      <xdr:spPr>
        <a:xfrm>
          <a:off x="22199600" y="692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92710</xdr:rowOff>
    </xdr:from>
    <xdr:to>
      <xdr:col>112</xdr:col>
      <xdr:colOff>38100</xdr:colOff>
      <xdr:row>41</xdr:row>
      <xdr:rowOff>22860</xdr:rowOff>
    </xdr:to>
    <xdr:sp macro="" textlink="">
      <xdr:nvSpPr>
        <xdr:cNvPr id="488" name="楕円 487">
          <a:extLst>
            <a:ext uri="{FF2B5EF4-FFF2-40B4-BE49-F238E27FC236}">
              <a16:creationId xmlns:a16="http://schemas.microsoft.com/office/drawing/2014/main" id="{B666A570-7B3C-4CA2-9E63-02F6B22E9D2F}"/>
            </a:ext>
          </a:extLst>
        </xdr:cNvPr>
        <xdr:cNvSpPr/>
      </xdr:nvSpPr>
      <xdr:spPr>
        <a:xfrm>
          <a:off x="212725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140970</xdr:rowOff>
    </xdr:from>
    <xdr:to>
      <xdr:col>116</xdr:col>
      <xdr:colOff>63500</xdr:colOff>
      <xdr:row>40</xdr:row>
      <xdr:rowOff>143510</xdr:rowOff>
    </xdr:to>
    <xdr:cxnSp macro="">
      <xdr:nvCxnSpPr>
        <xdr:cNvPr id="489" name="直線コネクタ 488">
          <a:extLst>
            <a:ext uri="{FF2B5EF4-FFF2-40B4-BE49-F238E27FC236}">
              <a16:creationId xmlns:a16="http://schemas.microsoft.com/office/drawing/2014/main" id="{562F1298-461D-47EC-A229-D6CB9A9D357F}"/>
            </a:ext>
          </a:extLst>
        </xdr:cNvPr>
        <xdr:cNvCxnSpPr/>
      </xdr:nvCxnSpPr>
      <xdr:spPr>
        <a:xfrm flipV="1">
          <a:off x="21323300" y="69989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95885</xdr:rowOff>
    </xdr:from>
    <xdr:to>
      <xdr:col>107</xdr:col>
      <xdr:colOff>101600</xdr:colOff>
      <xdr:row>41</xdr:row>
      <xdr:rowOff>26035</xdr:rowOff>
    </xdr:to>
    <xdr:sp macro="" textlink="">
      <xdr:nvSpPr>
        <xdr:cNvPr id="490" name="楕円 489">
          <a:extLst>
            <a:ext uri="{FF2B5EF4-FFF2-40B4-BE49-F238E27FC236}">
              <a16:creationId xmlns:a16="http://schemas.microsoft.com/office/drawing/2014/main" id="{E1CBACEE-0A08-48C9-BF08-62FF9406525F}"/>
            </a:ext>
          </a:extLst>
        </xdr:cNvPr>
        <xdr:cNvSpPr/>
      </xdr:nvSpPr>
      <xdr:spPr>
        <a:xfrm>
          <a:off x="20383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143510</xdr:rowOff>
    </xdr:from>
    <xdr:to>
      <xdr:col>111</xdr:col>
      <xdr:colOff>177800</xdr:colOff>
      <xdr:row>40</xdr:row>
      <xdr:rowOff>146685</xdr:rowOff>
    </xdr:to>
    <xdr:cxnSp macro="">
      <xdr:nvCxnSpPr>
        <xdr:cNvPr id="491" name="直線コネクタ 490">
          <a:extLst>
            <a:ext uri="{FF2B5EF4-FFF2-40B4-BE49-F238E27FC236}">
              <a16:creationId xmlns:a16="http://schemas.microsoft.com/office/drawing/2014/main" id="{03C7980A-CB6F-4E0B-B4C4-6F287904DA5C}"/>
            </a:ext>
          </a:extLst>
        </xdr:cNvPr>
        <xdr:cNvCxnSpPr/>
      </xdr:nvCxnSpPr>
      <xdr:spPr>
        <a:xfrm flipV="1">
          <a:off x="20434300" y="70015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168910</xdr:rowOff>
    </xdr:from>
    <xdr:ext cx="534670" cy="258445"/>
    <xdr:sp macro="" textlink="">
      <xdr:nvSpPr>
        <xdr:cNvPr id="492" name="n_1aveValue【一般廃棄物処理施設】&#10;一人当たり有形固定資産（償却資産）額">
          <a:extLst>
            <a:ext uri="{FF2B5EF4-FFF2-40B4-BE49-F238E27FC236}">
              <a16:creationId xmlns:a16="http://schemas.microsoft.com/office/drawing/2014/main" id="{FC2ABA8F-F6DA-4DD5-9943-8F5FA45B5DE9}"/>
            </a:ext>
          </a:extLst>
        </xdr:cNvPr>
        <xdr:cNvSpPr txBox="1"/>
      </xdr:nvSpPr>
      <xdr:spPr>
        <a:xfrm>
          <a:off x="21043265" y="651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10160</xdr:rowOff>
    </xdr:from>
    <xdr:ext cx="534035" cy="259080"/>
    <xdr:sp macro="" textlink="">
      <xdr:nvSpPr>
        <xdr:cNvPr id="493" name="n_2aveValue【一般廃棄物処理施設】&#10;一人当たり有形固定資産（償却資産）額">
          <a:extLst>
            <a:ext uri="{FF2B5EF4-FFF2-40B4-BE49-F238E27FC236}">
              <a16:creationId xmlns:a16="http://schemas.microsoft.com/office/drawing/2014/main" id="{058BF2AF-C011-4AD3-ADAE-21C8DE8081AB}"/>
            </a:ext>
          </a:extLst>
        </xdr:cNvPr>
        <xdr:cNvSpPr txBox="1"/>
      </xdr:nvSpPr>
      <xdr:spPr>
        <a:xfrm>
          <a:off x="20166965" y="652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13970</xdr:rowOff>
    </xdr:from>
    <xdr:ext cx="534670" cy="259080"/>
    <xdr:sp macro="" textlink="">
      <xdr:nvSpPr>
        <xdr:cNvPr id="494" name="n_1mainValue【一般廃棄物処理施設】&#10;一人当たり有形固定資産（償却資産）額">
          <a:extLst>
            <a:ext uri="{FF2B5EF4-FFF2-40B4-BE49-F238E27FC236}">
              <a16:creationId xmlns:a16="http://schemas.microsoft.com/office/drawing/2014/main" id="{D1C3D80E-A391-405C-8195-41AA38FD32B2}"/>
            </a:ext>
          </a:extLst>
        </xdr:cNvPr>
        <xdr:cNvSpPr txBox="1"/>
      </xdr:nvSpPr>
      <xdr:spPr>
        <a:xfrm>
          <a:off x="21043265" y="704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17780</xdr:rowOff>
    </xdr:from>
    <xdr:ext cx="534035" cy="258445"/>
    <xdr:sp macro="" textlink="">
      <xdr:nvSpPr>
        <xdr:cNvPr id="495" name="n_2mainValue【一般廃棄物処理施設】&#10;一人当たり有形固定資産（償却資産）額">
          <a:extLst>
            <a:ext uri="{FF2B5EF4-FFF2-40B4-BE49-F238E27FC236}">
              <a16:creationId xmlns:a16="http://schemas.microsoft.com/office/drawing/2014/main" id="{CDBAC674-86C6-4E92-8068-281AF7F33EC6}"/>
            </a:ext>
          </a:extLst>
        </xdr:cNvPr>
        <xdr:cNvSpPr txBox="1"/>
      </xdr:nvSpPr>
      <xdr:spPr>
        <a:xfrm>
          <a:off x="20166965" y="704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896710EF-56C1-4EB0-892F-E29DC9CE70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83F661A3-D8A9-41B0-A67B-0551C5EA7437}"/>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26F93C24-BF34-4FDA-B47B-4C59C39B2B29}"/>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427FDDEB-1150-4D54-9EE8-627C2B93CD76}"/>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09C30709-85AF-4236-8981-85B15FD51C58}"/>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1B74E435-20B4-4C9B-B727-D0B30E48D03B}"/>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E5E92C67-4699-4C0F-9CF0-CF5E28778E3A}"/>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A18093C1-3625-43BB-A2F5-CE9C31DD174F}"/>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04" name="テキスト ボックス 503">
          <a:extLst>
            <a:ext uri="{FF2B5EF4-FFF2-40B4-BE49-F238E27FC236}">
              <a16:creationId xmlns:a16="http://schemas.microsoft.com/office/drawing/2014/main" id="{D40DED21-FC18-4215-9503-1AC375B3C329}"/>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44F20813-0A0D-4B9D-B1B2-AD4AF7F4F14E}"/>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06" name="直線コネクタ 505">
          <a:extLst>
            <a:ext uri="{FF2B5EF4-FFF2-40B4-BE49-F238E27FC236}">
              <a16:creationId xmlns:a16="http://schemas.microsoft.com/office/drawing/2014/main" id="{B1EB5A9D-F87F-4C5C-A18D-3010E5554099}"/>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8455" cy="259080"/>
    <xdr:sp macro="" textlink="">
      <xdr:nvSpPr>
        <xdr:cNvPr id="507" name="テキスト ボックス 506">
          <a:extLst>
            <a:ext uri="{FF2B5EF4-FFF2-40B4-BE49-F238E27FC236}">
              <a16:creationId xmlns:a16="http://schemas.microsoft.com/office/drawing/2014/main" id="{4C6BDC63-C54C-44AB-9C21-AA078175772E}"/>
            </a:ext>
          </a:extLst>
        </xdr:cNvPr>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08" name="直線コネクタ 507">
          <a:extLst>
            <a:ext uri="{FF2B5EF4-FFF2-40B4-BE49-F238E27FC236}">
              <a16:creationId xmlns:a16="http://schemas.microsoft.com/office/drawing/2014/main" id="{F6657D6D-F63B-445D-BFE8-2E35DC3F7074}"/>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09" name="テキスト ボックス 508">
          <a:extLst>
            <a:ext uri="{FF2B5EF4-FFF2-40B4-BE49-F238E27FC236}">
              <a16:creationId xmlns:a16="http://schemas.microsoft.com/office/drawing/2014/main" id="{CB17FAE7-1BBE-4E55-B971-8A6E2D8BFEF2}"/>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0" name="直線コネクタ 509">
          <a:extLst>
            <a:ext uri="{FF2B5EF4-FFF2-40B4-BE49-F238E27FC236}">
              <a16:creationId xmlns:a16="http://schemas.microsoft.com/office/drawing/2014/main" id="{3BF2176F-EC44-457E-B939-E23F3A0631A1}"/>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11" name="テキスト ボックス 510">
          <a:extLst>
            <a:ext uri="{FF2B5EF4-FFF2-40B4-BE49-F238E27FC236}">
              <a16:creationId xmlns:a16="http://schemas.microsoft.com/office/drawing/2014/main" id="{051827AC-891D-4065-AB11-BA57AA4CF4E4}"/>
            </a:ext>
          </a:extLst>
        </xdr:cNvPr>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12" name="直線コネクタ 511">
          <a:extLst>
            <a:ext uri="{FF2B5EF4-FFF2-40B4-BE49-F238E27FC236}">
              <a16:creationId xmlns:a16="http://schemas.microsoft.com/office/drawing/2014/main" id="{7B2D8533-41E2-4529-990B-BBCD3D0BC79F}"/>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13" name="テキスト ボックス 512">
          <a:extLst>
            <a:ext uri="{FF2B5EF4-FFF2-40B4-BE49-F238E27FC236}">
              <a16:creationId xmlns:a16="http://schemas.microsoft.com/office/drawing/2014/main" id="{D365148B-9F93-4AB5-8B21-5BF5EA45E88E}"/>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14" name="直線コネクタ 513">
          <a:extLst>
            <a:ext uri="{FF2B5EF4-FFF2-40B4-BE49-F238E27FC236}">
              <a16:creationId xmlns:a16="http://schemas.microsoft.com/office/drawing/2014/main" id="{F803B72A-6BF6-48B5-9973-C7D95F842723}"/>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15" name="テキスト ボックス 514">
          <a:extLst>
            <a:ext uri="{FF2B5EF4-FFF2-40B4-BE49-F238E27FC236}">
              <a16:creationId xmlns:a16="http://schemas.microsoft.com/office/drawing/2014/main" id="{23370FE1-8BAE-4DE7-9B81-A841B1255FB4}"/>
            </a:ext>
          </a:extLst>
        </xdr:cNvPr>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16" name="直線コネクタ 515">
          <a:extLst>
            <a:ext uri="{FF2B5EF4-FFF2-40B4-BE49-F238E27FC236}">
              <a16:creationId xmlns:a16="http://schemas.microsoft.com/office/drawing/2014/main" id="{B05F2DAE-A286-430E-8496-A75E3B7FC968}"/>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725" cy="259080"/>
    <xdr:sp macro="" textlink="">
      <xdr:nvSpPr>
        <xdr:cNvPr id="517" name="テキスト ボックス 516">
          <a:extLst>
            <a:ext uri="{FF2B5EF4-FFF2-40B4-BE49-F238E27FC236}">
              <a16:creationId xmlns:a16="http://schemas.microsoft.com/office/drawing/2014/main" id="{65BFE586-A222-4E8B-AFB3-85AAF2AB47AD}"/>
            </a:ext>
          </a:extLst>
        </xdr:cNvPr>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A8F8876C-CBA0-415A-AF0B-AC835317D7DB}"/>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519" name="テキスト ボックス 518">
          <a:extLst>
            <a:ext uri="{FF2B5EF4-FFF2-40B4-BE49-F238E27FC236}">
              <a16:creationId xmlns:a16="http://schemas.microsoft.com/office/drawing/2014/main" id="{D1347322-7291-4923-9452-5740F4BE495E}"/>
            </a:ext>
          </a:extLst>
        </xdr:cNvPr>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5E4FD733-36BC-4E34-BA45-82DF750CDE7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169545</xdr:rowOff>
    </xdr:to>
    <xdr:cxnSp macro="">
      <xdr:nvCxnSpPr>
        <xdr:cNvPr id="521" name="直線コネクタ 520">
          <a:extLst>
            <a:ext uri="{FF2B5EF4-FFF2-40B4-BE49-F238E27FC236}">
              <a16:creationId xmlns:a16="http://schemas.microsoft.com/office/drawing/2014/main" id="{3A828106-5ACD-46F7-A65E-7835870B2520}"/>
            </a:ext>
          </a:extLst>
        </xdr:cNvPr>
        <xdr:cNvCxnSpPr/>
      </xdr:nvCxnSpPr>
      <xdr:spPr>
        <a:xfrm flipV="1">
          <a:off x="16318865" y="947039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1905</xdr:rowOff>
    </xdr:from>
    <xdr:ext cx="340360" cy="259080"/>
    <xdr:sp macro="" textlink="">
      <xdr:nvSpPr>
        <xdr:cNvPr id="522" name="【保健センター・保健所】&#10;有形固定資産減価償却率最小値テキスト">
          <a:extLst>
            <a:ext uri="{FF2B5EF4-FFF2-40B4-BE49-F238E27FC236}">
              <a16:creationId xmlns:a16="http://schemas.microsoft.com/office/drawing/2014/main" id="{B18F5981-4D22-40E1-87DC-DA9E378B2906}"/>
            </a:ext>
          </a:extLst>
        </xdr:cNvPr>
        <xdr:cNvSpPr txBox="1"/>
      </xdr:nvSpPr>
      <xdr:spPr>
        <a:xfrm>
          <a:off x="16357600" y="10974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523" name="直線コネクタ 522">
          <a:extLst>
            <a:ext uri="{FF2B5EF4-FFF2-40B4-BE49-F238E27FC236}">
              <a16:creationId xmlns:a16="http://schemas.microsoft.com/office/drawing/2014/main" id="{C389A4D5-5621-48CC-813E-20971BF6AD0E}"/>
            </a:ext>
          </a:extLst>
        </xdr:cNvPr>
        <xdr:cNvCxnSpPr/>
      </xdr:nvCxnSpPr>
      <xdr:spPr>
        <a:xfrm>
          <a:off x="16230600" y="1097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524" name="【保健センター・保健所】&#10;有形固定資産減価償却率最大値テキスト">
          <a:extLst>
            <a:ext uri="{FF2B5EF4-FFF2-40B4-BE49-F238E27FC236}">
              <a16:creationId xmlns:a16="http://schemas.microsoft.com/office/drawing/2014/main" id="{FA5D7100-AE0D-4008-ACE3-9DAAF598004A}"/>
            </a:ext>
          </a:extLst>
        </xdr:cNvPr>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25" name="直線コネクタ 524">
          <a:extLst>
            <a:ext uri="{FF2B5EF4-FFF2-40B4-BE49-F238E27FC236}">
              <a16:creationId xmlns:a16="http://schemas.microsoft.com/office/drawing/2014/main" id="{BFC738BB-DD97-4ADC-BC4C-3CB629325854}"/>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12700</xdr:rowOff>
    </xdr:from>
    <xdr:ext cx="405130" cy="259080"/>
    <xdr:sp macro="" textlink="">
      <xdr:nvSpPr>
        <xdr:cNvPr id="526" name="【保健センター・保健所】&#10;有形固定資産減価償却率平均値テキスト">
          <a:extLst>
            <a:ext uri="{FF2B5EF4-FFF2-40B4-BE49-F238E27FC236}">
              <a16:creationId xmlns:a16="http://schemas.microsoft.com/office/drawing/2014/main" id="{57D58F22-564B-4CC0-B911-4215212842CF}"/>
            </a:ext>
          </a:extLst>
        </xdr:cNvPr>
        <xdr:cNvSpPr txBox="1"/>
      </xdr:nvSpPr>
      <xdr:spPr>
        <a:xfrm>
          <a:off x="16357600" y="10128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161290</xdr:rowOff>
    </xdr:from>
    <xdr:to>
      <xdr:col>85</xdr:col>
      <xdr:colOff>177800</xdr:colOff>
      <xdr:row>60</xdr:row>
      <xdr:rowOff>91440</xdr:rowOff>
    </xdr:to>
    <xdr:sp macro="" textlink="">
      <xdr:nvSpPr>
        <xdr:cNvPr id="527" name="フローチャート: 判断 526">
          <a:extLst>
            <a:ext uri="{FF2B5EF4-FFF2-40B4-BE49-F238E27FC236}">
              <a16:creationId xmlns:a16="http://schemas.microsoft.com/office/drawing/2014/main" id="{3D891F42-BC0B-41E5-8470-9713F240F775}"/>
            </a:ext>
          </a:extLst>
        </xdr:cNvPr>
        <xdr:cNvSpPr/>
      </xdr:nvSpPr>
      <xdr:spPr>
        <a:xfrm>
          <a:off x="162687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1270</xdr:rowOff>
    </xdr:from>
    <xdr:to>
      <xdr:col>81</xdr:col>
      <xdr:colOff>101600</xdr:colOff>
      <xdr:row>60</xdr:row>
      <xdr:rowOff>102870</xdr:rowOff>
    </xdr:to>
    <xdr:sp macro="" textlink="">
      <xdr:nvSpPr>
        <xdr:cNvPr id="528" name="フローチャート: 判断 527">
          <a:extLst>
            <a:ext uri="{FF2B5EF4-FFF2-40B4-BE49-F238E27FC236}">
              <a16:creationId xmlns:a16="http://schemas.microsoft.com/office/drawing/2014/main" id="{09A2E26E-078C-4D2B-BFC0-98DCC5790992}"/>
            </a:ext>
          </a:extLst>
        </xdr:cNvPr>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29" name="フローチャート: 判断 528">
          <a:extLst>
            <a:ext uri="{FF2B5EF4-FFF2-40B4-BE49-F238E27FC236}">
              <a16:creationId xmlns:a16="http://schemas.microsoft.com/office/drawing/2014/main" id="{7E66B82F-9DA6-4A5C-8E5E-DB25B01D53FE}"/>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30" name="テキスト ボックス 529">
          <a:extLst>
            <a:ext uri="{FF2B5EF4-FFF2-40B4-BE49-F238E27FC236}">
              <a16:creationId xmlns:a16="http://schemas.microsoft.com/office/drawing/2014/main" id="{CDA77D13-BD19-4150-9A6F-E0BB4A09EC34}"/>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31" name="テキスト ボックス 530">
          <a:extLst>
            <a:ext uri="{FF2B5EF4-FFF2-40B4-BE49-F238E27FC236}">
              <a16:creationId xmlns:a16="http://schemas.microsoft.com/office/drawing/2014/main" id="{D2B84B51-8E3D-43E7-AB6B-52BCC5B54036}"/>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32" name="テキスト ボックス 531">
          <a:extLst>
            <a:ext uri="{FF2B5EF4-FFF2-40B4-BE49-F238E27FC236}">
              <a16:creationId xmlns:a16="http://schemas.microsoft.com/office/drawing/2014/main" id="{14B78A8A-2757-4935-9E86-0C8B79FF316D}"/>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33" name="テキスト ボックス 532">
          <a:extLst>
            <a:ext uri="{FF2B5EF4-FFF2-40B4-BE49-F238E27FC236}">
              <a16:creationId xmlns:a16="http://schemas.microsoft.com/office/drawing/2014/main" id="{86BC9DED-B125-4E89-8234-3A642E193193}"/>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34" name="テキスト ボックス 533">
          <a:extLst>
            <a:ext uri="{FF2B5EF4-FFF2-40B4-BE49-F238E27FC236}">
              <a16:creationId xmlns:a16="http://schemas.microsoft.com/office/drawing/2014/main" id="{F99571E7-2E95-43BF-98CF-3893A37F051B}"/>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60325</xdr:rowOff>
    </xdr:from>
    <xdr:to>
      <xdr:col>85</xdr:col>
      <xdr:colOff>177800</xdr:colOff>
      <xdr:row>60</xdr:row>
      <xdr:rowOff>161925</xdr:rowOff>
    </xdr:to>
    <xdr:sp macro="" textlink="">
      <xdr:nvSpPr>
        <xdr:cNvPr id="535" name="楕円 534">
          <a:extLst>
            <a:ext uri="{FF2B5EF4-FFF2-40B4-BE49-F238E27FC236}">
              <a16:creationId xmlns:a16="http://schemas.microsoft.com/office/drawing/2014/main" id="{1C1ED245-B640-4E64-A431-5199BE2344E1}"/>
            </a:ext>
          </a:extLst>
        </xdr:cNvPr>
        <xdr:cNvSpPr/>
      </xdr:nvSpPr>
      <xdr:spPr>
        <a:xfrm>
          <a:off x="16268700" y="10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38735</xdr:rowOff>
    </xdr:from>
    <xdr:ext cx="405130" cy="259080"/>
    <xdr:sp macro="" textlink="">
      <xdr:nvSpPr>
        <xdr:cNvPr id="536" name="【保健センター・保健所】&#10;有形固定資産減価償却率該当値テキスト">
          <a:extLst>
            <a:ext uri="{FF2B5EF4-FFF2-40B4-BE49-F238E27FC236}">
              <a16:creationId xmlns:a16="http://schemas.microsoft.com/office/drawing/2014/main" id="{FF223B17-4A16-4CAB-81C8-1563A6895ECB}"/>
            </a:ext>
          </a:extLst>
        </xdr:cNvPr>
        <xdr:cNvSpPr txBox="1"/>
      </xdr:nvSpPr>
      <xdr:spPr>
        <a:xfrm>
          <a:off x="16357600" y="1032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148590</xdr:rowOff>
    </xdr:from>
    <xdr:to>
      <xdr:col>81</xdr:col>
      <xdr:colOff>101600</xdr:colOff>
      <xdr:row>61</xdr:row>
      <xdr:rowOff>78740</xdr:rowOff>
    </xdr:to>
    <xdr:sp macro="" textlink="">
      <xdr:nvSpPr>
        <xdr:cNvPr id="537" name="楕円 536">
          <a:extLst>
            <a:ext uri="{FF2B5EF4-FFF2-40B4-BE49-F238E27FC236}">
              <a16:creationId xmlns:a16="http://schemas.microsoft.com/office/drawing/2014/main" id="{6C64CA7A-3CA0-49A2-A656-2519BEE09112}"/>
            </a:ext>
          </a:extLst>
        </xdr:cNvPr>
        <xdr:cNvSpPr/>
      </xdr:nvSpPr>
      <xdr:spPr>
        <a:xfrm>
          <a:off x="15430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111125</xdr:rowOff>
    </xdr:from>
    <xdr:to>
      <xdr:col>85</xdr:col>
      <xdr:colOff>127000</xdr:colOff>
      <xdr:row>61</xdr:row>
      <xdr:rowOff>27940</xdr:rowOff>
    </xdr:to>
    <xdr:cxnSp macro="">
      <xdr:nvCxnSpPr>
        <xdr:cNvPr id="538" name="直線コネクタ 537">
          <a:extLst>
            <a:ext uri="{FF2B5EF4-FFF2-40B4-BE49-F238E27FC236}">
              <a16:creationId xmlns:a16="http://schemas.microsoft.com/office/drawing/2014/main" id="{150A42B3-591C-4969-8796-82F7C98CA975}"/>
            </a:ext>
          </a:extLst>
        </xdr:cNvPr>
        <xdr:cNvCxnSpPr/>
      </xdr:nvCxnSpPr>
      <xdr:spPr>
        <a:xfrm flipV="1">
          <a:off x="15481300" y="1039812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539" name="楕円 538">
          <a:extLst>
            <a:ext uri="{FF2B5EF4-FFF2-40B4-BE49-F238E27FC236}">
              <a16:creationId xmlns:a16="http://schemas.microsoft.com/office/drawing/2014/main" id="{D52AF76D-36BA-4A2F-9DBC-4A13D69112A9}"/>
            </a:ext>
          </a:extLst>
        </xdr:cNvPr>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61</xdr:row>
      <xdr:rowOff>27940</xdr:rowOff>
    </xdr:to>
    <xdr:cxnSp macro="">
      <xdr:nvCxnSpPr>
        <xdr:cNvPr id="540" name="直線コネクタ 539">
          <a:extLst>
            <a:ext uri="{FF2B5EF4-FFF2-40B4-BE49-F238E27FC236}">
              <a16:creationId xmlns:a16="http://schemas.microsoft.com/office/drawing/2014/main" id="{3566994F-422B-4504-8BB2-2A51AA977E04}"/>
            </a:ext>
          </a:extLst>
        </xdr:cNvPr>
        <xdr:cNvCxnSpPr/>
      </xdr:nvCxnSpPr>
      <xdr:spPr>
        <a:xfrm>
          <a:off x="14592300" y="10151745"/>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119380</xdr:rowOff>
    </xdr:from>
    <xdr:ext cx="405130" cy="259080"/>
    <xdr:sp macro="" textlink="">
      <xdr:nvSpPr>
        <xdr:cNvPr id="541" name="n_1aveValue【保健センター・保健所】&#10;有形固定資産減価償却率">
          <a:extLst>
            <a:ext uri="{FF2B5EF4-FFF2-40B4-BE49-F238E27FC236}">
              <a16:creationId xmlns:a16="http://schemas.microsoft.com/office/drawing/2014/main" id="{A3D3463B-3EF3-4EEF-B5AF-6E085598090C}"/>
            </a:ext>
          </a:extLst>
        </xdr:cNvPr>
        <xdr:cNvSpPr txBox="1"/>
      </xdr:nvSpPr>
      <xdr:spPr>
        <a:xfrm>
          <a:off x="15266035" y="1006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74930</xdr:rowOff>
    </xdr:from>
    <xdr:ext cx="404495" cy="258445"/>
    <xdr:sp macro="" textlink="">
      <xdr:nvSpPr>
        <xdr:cNvPr id="542" name="n_2aveValue【保健センター・保健所】&#10;有形固定資産減価償却率">
          <a:extLst>
            <a:ext uri="{FF2B5EF4-FFF2-40B4-BE49-F238E27FC236}">
              <a16:creationId xmlns:a16="http://schemas.microsoft.com/office/drawing/2014/main" id="{84588FE4-53E8-4547-8EFB-4247BF0DC17E}"/>
            </a:ext>
          </a:extLst>
        </xdr:cNvPr>
        <xdr:cNvSpPr txBox="1"/>
      </xdr:nvSpPr>
      <xdr:spPr>
        <a:xfrm>
          <a:off x="14389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69850</xdr:rowOff>
    </xdr:from>
    <xdr:ext cx="405130" cy="259080"/>
    <xdr:sp macro="" textlink="">
      <xdr:nvSpPr>
        <xdr:cNvPr id="543" name="n_1mainValue【保健センター・保健所】&#10;有形固定資産減価償却率">
          <a:extLst>
            <a:ext uri="{FF2B5EF4-FFF2-40B4-BE49-F238E27FC236}">
              <a16:creationId xmlns:a16="http://schemas.microsoft.com/office/drawing/2014/main" id="{C0D851B7-06FD-4315-B8B8-A761CBD0706E}"/>
            </a:ext>
          </a:extLst>
        </xdr:cNvPr>
        <xdr:cNvSpPr txBox="1"/>
      </xdr:nvSpPr>
      <xdr:spPr>
        <a:xfrm>
          <a:off x="15266035" y="1052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103505</xdr:rowOff>
    </xdr:from>
    <xdr:ext cx="404495" cy="259080"/>
    <xdr:sp macro="" textlink="">
      <xdr:nvSpPr>
        <xdr:cNvPr id="544" name="n_2mainValue【保健センター・保健所】&#10;有形固定資産減価償却率">
          <a:extLst>
            <a:ext uri="{FF2B5EF4-FFF2-40B4-BE49-F238E27FC236}">
              <a16:creationId xmlns:a16="http://schemas.microsoft.com/office/drawing/2014/main" id="{38FAE2FA-931C-4F02-B775-64ADDB7DED0E}"/>
            </a:ext>
          </a:extLst>
        </xdr:cNvPr>
        <xdr:cNvSpPr txBox="1"/>
      </xdr:nvSpPr>
      <xdr:spPr>
        <a:xfrm>
          <a:off x="14389735" y="987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EF2ED2FF-AFC4-41E9-8826-C8BD994CCB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B8E2E2FB-1A15-464A-B68C-386ADF5F1CE1}"/>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993BE981-8000-44D3-A148-20215BF1002E}"/>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39045CFC-961A-422B-A31C-CAB42F12A0CF}"/>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11BFDD25-4D07-44D3-82A6-7CE7A2428F21}"/>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98680A7F-0295-4295-A68E-F1C4EF2A5848}"/>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860EB3C5-DD5E-434D-998A-40443E4C9D24}"/>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8C26581C-1674-4BAE-889F-A85804D2181B}"/>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53" name="テキスト ボックス 552">
          <a:extLst>
            <a:ext uri="{FF2B5EF4-FFF2-40B4-BE49-F238E27FC236}">
              <a16:creationId xmlns:a16="http://schemas.microsoft.com/office/drawing/2014/main" id="{5DE47066-C30F-446E-B38A-397F9ADCA00D}"/>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192D9E27-CBD2-4F7C-B848-79B4BC793C31}"/>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a:extLst>
            <a:ext uri="{FF2B5EF4-FFF2-40B4-BE49-F238E27FC236}">
              <a16:creationId xmlns:a16="http://schemas.microsoft.com/office/drawing/2014/main" id="{00B632AD-817B-4615-AC54-734DF447ED07}"/>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56" name="テキスト ボックス 555">
          <a:extLst>
            <a:ext uri="{FF2B5EF4-FFF2-40B4-BE49-F238E27FC236}">
              <a16:creationId xmlns:a16="http://schemas.microsoft.com/office/drawing/2014/main" id="{A05274AE-DFBA-482B-9FDD-4D5D143B495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a:extLst>
            <a:ext uri="{FF2B5EF4-FFF2-40B4-BE49-F238E27FC236}">
              <a16:creationId xmlns:a16="http://schemas.microsoft.com/office/drawing/2014/main" id="{CCE31DE2-3B29-455D-B936-154212DF31BC}"/>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58" name="テキスト ボックス 557">
          <a:extLst>
            <a:ext uri="{FF2B5EF4-FFF2-40B4-BE49-F238E27FC236}">
              <a16:creationId xmlns:a16="http://schemas.microsoft.com/office/drawing/2014/main" id="{998A2E95-072A-4483-9A96-E0800F9C2148}"/>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5B4D5B39-8312-43C2-8430-774EF637216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60" name="テキスト ボックス 559">
          <a:extLst>
            <a:ext uri="{FF2B5EF4-FFF2-40B4-BE49-F238E27FC236}">
              <a16:creationId xmlns:a16="http://schemas.microsoft.com/office/drawing/2014/main" id="{47FA218E-323A-4913-B922-9331D1E2F5B0}"/>
            </a:ext>
          </a:extLst>
        </xdr:cNvPr>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a:extLst>
            <a:ext uri="{FF2B5EF4-FFF2-40B4-BE49-F238E27FC236}">
              <a16:creationId xmlns:a16="http://schemas.microsoft.com/office/drawing/2014/main" id="{8B32EFB2-05C5-4D9D-AEB7-A13919B2B919}"/>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62" name="テキスト ボックス 561">
          <a:extLst>
            <a:ext uri="{FF2B5EF4-FFF2-40B4-BE49-F238E27FC236}">
              <a16:creationId xmlns:a16="http://schemas.microsoft.com/office/drawing/2014/main" id="{F6DEBC86-2A20-44E5-B953-36AD01CCCA5A}"/>
            </a:ext>
          </a:extLst>
        </xdr:cNvPr>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a:extLst>
            <a:ext uri="{FF2B5EF4-FFF2-40B4-BE49-F238E27FC236}">
              <a16:creationId xmlns:a16="http://schemas.microsoft.com/office/drawing/2014/main" id="{1E3546CE-7748-4CD3-8C94-90F15E026F9E}"/>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64" name="テキスト ボックス 563">
          <a:extLst>
            <a:ext uri="{FF2B5EF4-FFF2-40B4-BE49-F238E27FC236}">
              <a16:creationId xmlns:a16="http://schemas.microsoft.com/office/drawing/2014/main" id="{DEDE8466-DA2D-4AD8-BF45-6AE52C30CB45}"/>
            </a:ext>
          </a:extLst>
        </xdr:cNvPr>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3206190C-43B6-4C7C-AC27-A7D8092E2BB1}"/>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66" name="テキスト ボックス 565">
          <a:extLst>
            <a:ext uri="{FF2B5EF4-FFF2-40B4-BE49-F238E27FC236}">
              <a16:creationId xmlns:a16="http://schemas.microsoft.com/office/drawing/2014/main" id="{92EEB56F-248D-475C-9D1B-E89EEFD42067}"/>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a:extLst>
            <a:ext uri="{FF2B5EF4-FFF2-40B4-BE49-F238E27FC236}">
              <a16:creationId xmlns:a16="http://schemas.microsoft.com/office/drawing/2014/main" id="{B4051318-05D4-406C-9F1B-9BDCD1ECCED3}"/>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120650</xdr:rowOff>
    </xdr:from>
    <xdr:to>
      <xdr:col>116</xdr:col>
      <xdr:colOff>62865</xdr:colOff>
      <xdr:row>64</xdr:row>
      <xdr:rowOff>50800</xdr:rowOff>
    </xdr:to>
    <xdr:cxnSp macro="">
      <xdr:nvCxnSpPr>
        <xdr:cNvPr id="568" name="直線コネクタ 567">
          <a:extLst>
            <a:ext uri="{FF2B5EF4-FFF2-40B4-BE49-F238E27FC236}">
              <a16:creationId xmlns:a16="http://schemas.microsoft.com/office/drawing/2014/main" id="{CD73A354-0661-4BC8-8BF3-1C0A4C109D6C}"/>
            </a:ext>
          </a:extLst>
        </xdr:cNvPr>
        <xdr:cNvCxnSpPr/>
      </xdr:nvCxnSpPr>
      <xdr:spPr>
        <a:xfrm flipV="1">
          <a:off x="22160865" y="9550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54610</xdr:rowOff>
    </xdr:from>
    <xdr:ext cx="469900" cy="258445"/>
    <xdr:sp macro="" textlink="">
      <xdr:nvSpPr>
        <xdr:cNvPr id="569" name="【保健センター・保健所】&#10;一人当たり面積最小値テキスト">
          <a:extLst>
            <a:ext uri="{FF2B5EF4-FFF2-40B4-BE49-F238E27FC236}">
              <a16:creationId xmlns:a16="http://schemas.microsoft.com/office/drawing/2014/main" id="{2E2C61BC-1FF9-459A-A586-9042474EA57D}"/>
            </a:ext>
          </a:extLst>
        </xdr:cNvPr>
        <xdr:cNvSpPr txBox="1"/>
      </xdr:nvSpPr>
      <xdr:spPr>
        <a:xfrm>
          <a:off x="22199600" y="11027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0" name="直線コネクタ 569">
          <a:extLst>
            <a:ext uri="{FF2B5EF4-FFF2-40B4-BE49-F238E27FC236}">
              <a16:creationId xmlns:a16="http://schemas.microsoft.com/office/drawing/2014/main" id="{B50E6EA6-11D0-4449-A61A-673B13849C90}"/>
            </a:ext>
          </a:extLst>
        </xdr:cNvPr>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67310</xdr:rowOff>
    </xdr:from>
    <xdr:ext cx="469900" cy="259080"/>
    <xdr:sp macro="" textlink="">
      <xdr:nvSpPr>
        <xdr:cNvPr id="571" name="【保健センター・保健所】&#10;一人当たり面積最大値テキスト">
          <a:extLst>
            <a:ext uri="{FF2B5EF4-FFF2-40B4-BE49-F238E27FC236}">
              <a16:creationId xmlns:a16="http://schemas.microsoft.com/office/drawing/2014/main" id="{40AAF3CD-AEE2-45A9-B613-F4F08D86155B}"/>
            </a:ext>
          </a:extLst>
        </xdr:cNvPr>
        <xdr:cNvSpPr txBox="1"/>
      </xdr:nvSpPr>
      <xdr:spPr>
        <a:xfrm>
          <a:off x="22199600" y="932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2" name="直線コネクタ 571">
          <a:extLst>
            <a:ext uri="{FF2B5EF4-FFF2-40B4-BE49-F238E27FC236}">
              <a16:creationId xmlns:a16="http://schemas.microsoft.com/office/drawing/2014/main" id="{4060E298-42DD-486A-805B-BD60806A996A}"/>
            </a:ext>
          </a:extLst>
        </xdr:cNvPr>
        <xdr:cNvCxnSpPr/>
      </xdr:nvCxnSpPr>
      <xdr:spPr>
        <a:xfrm>
          <a:off x="22072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130810</xdr:rowOff>
    </xdr:from>
    <xdr:ext cx="469900" cy="259080"/>
    <xdr:sp macro="" textlink="">
      <xdr:nvSpPr>
        <xdr:cNvPr id="573" name="【保健センター・保健所】&#10;一人当たり面積平均値テキスト">
          <a:extLst>
            <a:ext uri="{FF2B5EF4-FFF2-40B4-BE49-F238E27FC236}">
              <a16:creationId xmlns:a16="http://schemas.microsoft.com/office/drawing/2014/main" id="{1505C1C6-227A-4D24-AED3-374ED7809C7A}"/>
            </a:ext>
          </a:extLst>
        </xdr:cNvPr>
        <xdr:cNvSpPr txBox="1"/>
      </xdr:nvSpPr>
      <xdr:spPr>
        <a:xfrm>
          <a:off x="22199600" y="10417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74" name="フローチャート: 判断 573">
          <a:extLst>
            <a:ext uri="{FF2B5EF4-FFF2-40B4-BE49-F238E27FC236}">
              <a16:creationId xmlns:a16="http://schemas.microsoft.com/office/drawing/2014/main" id="{BF8DD9C1-F1FE-4AD9-8CD9-5E134EF63DAD}"/>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75" name="フローチャート: 判断 574">
          <a:extLst>
            <a:ext uri="{FF2B5EF4-FFF2-40B4-BE49-F238E27FC236}">
              <a16:creationId xmlns:a16="http://schemas.microsoft.com/office/drawing/2014/main" id="{B139CC8A-395C-45EB-92A1-FEF9EBA63436}"/>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76" name="フローチャート: 判断 575">
          <a:extLst>
            <a:ext uri="{FF2B5EF4-FFF2-40B4-BE49-F238E27FC236}">
              <a16:creationId xmlns:a16="http://schemas.microsoft.com/office/drawing/2014/main" id="{1A0F8E42-C694-4F5A-9F7D-10F516399583}"/>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77" name="テキスト ボックス 576">
          <a:extLst>
            <a:ext uri="{FF2B5EF4-FFF2-40B4-BE49-F238E27FC236}">
              <a16:creationId xmlns:a16="http://schemas.microsoft.com/office/drawing/2014/main" id="{C5C1FBF3-6899-47AA-A7A3-2F28CE9CBC4F}"/>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78" name="テキスト ボックス 577">
          <a:extLst>
            <a:ext uri="{FF2B5EF4-FFF2-40B4-BE49-F238E27FC236}">
              <a16:creationId xmlns:a16="http://schemas.microsoft.com/office/drawing/2014/main" id="{D6D2BFA3-F6DF-47ED-BF44-72873BF87E3D}"/>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79" name="テキスト ボックス 578">
          <a:extLst>
            <a:ext uri="{FF2B5EF4-FFF2-40B4-BE49-F238E27FC236}">
              <a16:creationId xmlns:a16="http://schemas.microsoft.com/office/drawing/2014/main" id="{D55783DA-759D-44BD-B982-6F38C06C2E7A}"/>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80" name="テキスト ボックス 579">
          <a:extLst>
            <a:ext uri="{FF2B5EF4-FFF2-40B4-BE49-F238E27FC236}">
              <a16:creationId xmlns:a16="http://schemas.microsoft.com/office/drawing/2014/main" id="{DA65ABB9-DEF0-4D13-A9DA-9EFE5FF4B94F}"/>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81" name="テキスト ボックス 580">
          <a:extLst>
            <a:ext uri="{FF2B5EF4-FFF2-40B4-BE49-F238E27FC236}">
              <a16:creationId xmlns:a16="http://schemas.microsoft.com/office/drawing/2014/main" id="{49A6C9F1-EE31-44A6-A171-5A4E71D13EC6}"/>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95250</xdr:rowOff>
    </xdr:from>
    <xdr:to>
      <xdr:col>116</xdr:col>
      <xdr:colOff>114300</xdr:colOff>
      <xdr:row>60</xdr:row>
      <xdr:rowOff>25400</xdr:rowOff>
    </xdr:to>
    <xdr:sp macro="" textlink="">
      <xdr:nvSpPr>
        <xdr:cNvPr id="582" name="楕円 581">
          <a:extLst>
            <a:ext uri="{FF2B5EF4-FFF2-40B4-BE49-F238E27FC236}">
              <a16:creationId xmlns:a16="http://schemas.microsoft.com/office/drawing/2014/main" id="{C510A0A7-109E-4266-BDEB-6135AF08FAE6}"/>
            </a:ext>
          </a:extLst>
        </xdr:cNvPr>
        <xdr:cNvSpPr/>
      </xdr:nvSpPr>
      <xdr:spPr>
        <a:xfrm>
          <a:off x="221107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118110</xdr:rowOff>
    </xdr:from>
    <xdr:ext cx="469900" cy="259080"/>
    <xdr:sp macro="" textlink="">
      <xdr:nvSpPr>
        <xdr:cNvPr id="583" name="【保健センター・保健所】&#10;一人当たり面積該当値テキスト">
          <a:extLst>
            <a:ext uri="{FF2B5EF4-FFF2-40B4-BE49-F238E27FC236}">
              <a16:creationId xmlns:a16="http://schemas.microsoft.com/office/drawing/2014/main" id="{ADDD16ED-353D-43E1-AC4C-9FE56E09802A}"/>
            </a:ext>
          </a:extLst>
        </xdr:cNvPr>
        <xdr:cNvSpPr txBox="1"/>
      </xdr:nvSpPr>
      <xdr:spPr>
        <a:xfrm>
          <a:off x="22199600" y="10062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95250</xdr:rowOff>
    </xdr:from>
    <xdr:to>
      <xdr:col>112</xdr:col>
      <xdr:colOff>38100</xdr:colOff>
      <xdr:row>60</xdr:row>
      <xdr:rowOff>25400</xdr:rowOff>
    </xdr:to>
    <xdr:sp macro="" textlink="">
      <xdr:nvSpPr>
        <xdr:cNvPr id="584" name="楕円 583">
          <a:extLst>
            <a:ext uri="{FF2B5EF4-FFF2-40B4-BE49-F238E27FC236}">
              <a16:creationId xmlns:a16="http://schemas.microsoft.com/office/drawing/2014/main" id="{F2B7BD44-29DD-4A44-AB12-E2CB4FE01505}"/>
            </a:ext>
          </a:extLst>
        </xdr:cNvPr>
        <xdr:cNvSpPr/>
      </xdr:nvSpPr>
      <xdr:spPr>
        <a:xfrm>
          <a:off x="21272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146050</xdr:rowOff>
    </xdr:from>
    <xdr:to>
      <xdr:col>116</xdr:col>
      <xdr:colOff>63500</xdr:colOff>
      <xdr:row>59</xdr:row>
      <xdr:rowOff>146050</xdr:rowOff>
    </xdr:to>
    <xdr:cxnSp macro="">
      <xdr:nvCxnSpPr>
        <xdr:cNvPr id="585" name="直線コネクタ 584">
          <a:extLst>
            <a:ext uri="{FF2B5EF4-FFF2-40B4-BE49-F238E27FC236}">
              <a16:creationId xmlns:a16="http://schemas.microsoft.com/office/drawing/2014/main" id="{EEDA0567-7AE8-4838-B0D9-5BC06AD0B7CB}"/>
            </a:ext>
          </a:extLst>
        </xdr:cNvPr>
        <xdr:cNvCxnSpPr/>
      </xdr:nvCxnSpPr>
      <xdr:spPr>
        <a:xfrm>
          <a:off x="21323300" y="10261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82550</xdr:rowOff>
    </xdr:from>
    <xdr:to>
      <xdr:col>107</xdr:col>
      <xdr:colOff>101600</xdr:colOff>
      <xdr:row>60</xdr:row>
      <xdr:rowOff>12700</xdr:rowOff>
    </xdr:to>
    <xdr:sp macro="" textlink="">
      <xdr:nvSpPr>
        <xdr:cNvPr id="586" name="楕円 585">
          <a:extLst>
            <a:ext uri="{FF2B5EF4-FFF2-40B4-BE49-F238E27FC236}">
              <a16:creationId xmlns:a16="http://schemas.microsoft.com/office/drawing/2014/main" id="{70359EC8-1245-4752-B223-4B7BE1673C14}"/>
            </a:ext>
          </a:extLst>
        </xdr:cNvPr>
        <xdr:cNvSpPr/>
      </xdr:nvSpPr>
      <xdr:spPr>
        <a:xfrm>
          <a:off x="2038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133350</xdr:rowOff>
    </xdr:from>
    <xdr:to>
      <xdr:col>111</xdr:col>
      <xdr:colOff>177800</xdr:colOff>
      <xdr:row>59</xdr:row>
      <xdr:rowOff>146050</xdr:rowOff>
    </xdr:to>
    <xdr:cxnSp macro="">
      <xdr:nvCxnSpPr>
        <xdr:cNvPr id="587" name="直線コネクタ 586">
          <a:extLst>
            <a:ext uri="{FF2B5EF4-FFF2-40B4-BE49-F238E27FC236}">
              <a16:creationId xmlns:a16="http://schemas.microsoft.com/office/drawing/2014/main" id="{4B918127-AE47-41B7-B8E1-F7C47FFED13D}"/>
            </a:ext>
          </a:extLst>
        </xdr:cNvPr>
        <xdr:cNvCxnSpPr/>
      </xdr:nvCxnSpPr>
      <xdr:spPr>
        <a:xfrm>
          <a:off x="20434300" y="10248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124460</xdr:rowOff>
    </xdr:from>
    <xdr:ext cx="469900" cy="259080"/>
    <xdr:sp macro="" textlink="">
      <xdr:nvSpPr>
        <xdr:cNvPr id="588" name="n_1aveValue【保健センター・保健所】&#10;一人当たり面積">
          <a:extLst>
            <a:ext uri="{FF2B5EF4-FFF2-40B4-BE49-F238E27FC236}">
              <a16:creationId xmlns:a16="http://schemas.microsoft.com/office/drawing/2014/main" id="{BF24A799-CC9B-4970-A775-77E44A0C72E4}"/>
            </a:ext>
          </a:extLst>
        </xdr:cNvPr>
        <xdr:cNvSpPr txBox="1"/>
      </xdr:nvSpPr>
      <xdr:spPr>
        <a:xfrm>
          <a:off x="21075650" y="1058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111760</xdr:rowOff>
    </xdr:from>
    <xdr:ext cx="469265" cy="258445"/>
    <xdr:sp macro="" textlink="">
      <xdr:nvSpPr>
        <xdr:cNvPr id="589" name="n_2aveValue【保健センター・保健所】&#10;一人当たり面積">
          <a:extLst>
            <a:ext uri="{FF2B5EF4-FFF2-40B4-BE49-F238E27FC236}">
              <a16:creationId xmlns:a16="http://schemas.microsoft.com/office/drawing/2014/main" id="{01F0CDFB-3DF3-40A3-A3C5-33DDE6DB98B2}"/>
            </a:ext>
          </a:extLst>
        </xdr:cNvPr>
        <xdr:cNvSpPr txBox="1"/>
      </xdr:nvSpPr>
      <xdr:spPr>
        <a:xfrm>
          <a:off x="20199350" y="10570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41910</xdr:rowOff>
    </xdr:from>
    <xdr:ext cx="469900" cy="258445"/>
    <xdr:sp macro="" textlink="">
      <xdr:nvSpPr>
        <xdr:cNvPr id="590" name="n_1mainValue【保健センター・保健所】&#10;一人当たり面積">
          <a:extLst>
            <a:ext uri="{FF2B5EF4-FFF2-40B4-BE49-F238E27FC236}">
              <a16:creationId xmlns:a16="http://schemas.microsoft.com/office/drawing/2014/main" id="{B2ABCFC4-0200-4DC5-91A6-6439135C4141}"/>
            </a:ext>
          </a:extLst>
        </xdr:cNvPr>
        <xdr:cNvSpPr txBox="1"/>
      </xdr:nvSpPr>
      <xdr:spPr>
        <a:xfrm>
          <a:off x="21075650" y="9986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29210</xdr:rowOff>
    </xdr:from>
    <xdr:ext cx="469265" cy="258445"/>
    <xdr:sp macro="" textlink="">
      <xdr:nvSpPr>
        <xdr:cNvPr id="591" name="n_2mainValue【保健センター・保健所】&#10;一人当たり面積">
          <a:extLst>
            <a:ext uri="{FF2B5EF4-FFF2-40B4-BE49-F238E27FC236}">
              <a16:creationId xmlns:a16="http://schemas.microsoft.com/office/drawing/2014/main" id="{4BC8A2E7-F813-4AC8-B82D-5C7FE98B433C}"/>
            </a:ext>
          </a:extLst>
        </xdr:cNvPr>
        <xdr:cNvSpPr txBox="1"/>
      </xdr:nvSpPr>
      <xdr:spPr>
        <a:xfrm>
          <a:off x="20199350" y="9973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45C0CB48-2A51-4C7A-9512-30CF6D5289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CCCF277F-204C-4180-ACE4-BBAA59195A1D}"/>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DADFF8D5-C322-4817-A615-0BF46D796F32}"/>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FB27FFEE-EA21-4C84-B753-9969EBB515E7}"/>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5E17DA8F-D5EF-4CC4-9484-E3B156C70E71}"/>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D8E2280B-C0B0-479C-8BC3-8ED014E3E328}"/>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FF73FA63-7644-4B0D-92A4-248FCC2A3406}"/>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669C61BC-04B9-4E2B-AF32-BF941F34D73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00" name="テキスト ボックス 599">
          <a:extLst>
            <a:ext uri="{FF2B5EF4-FFF2-40B4-BE49-F238E27FC236}">
              <a16:creationId xmlns:a16="http://schemas.microsoft.com/office/drawing/2014/main" id="{D525E980-3D69-4E0C-8716-8DBFAD445FE4}"/>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7BFE6EFF-1DA0-4AB5-B831-56EC04908F7C}"/>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602" name="テキスト ボックス 601">
          <a:extLst>
            <a:ext uri="{FF2B5EF4-FFF2-40B4-BE49-F238E27FC236}">
              <a16:creationId xmlns:a16="http://schemas.microsoft.com/office/drawing/2014/main" id="{0A1CB393-9900-4C07-B44E-23B35D9E5409}"/>
            </a:ext>
          </a:extLst>
        </xdr:cNvPr>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8D03DDA2-D480-430E-8643-6E3AB293A7D3}"/>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604" name="テキスト ボックス 603">
          <a:extLst>
            <a:ext uri="{FF2B5EF4-FFF2-40B4-BE49-F238E27FC236}">
              <a16:creationId xmlns:a16="http://schemas.microsoft.com/office/drawing/2014/main" id="{8F1CD6E4-E504-4A6A-8D18-62C91E659D6A}"/>
            </a:ext>
          </a:extLst>
        </xdr:cNvPr>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142DA7C2-036E-4200-8377-1598228988F9}"/>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06" name="テキスト ボックス 605">
          <a:extLst>
            <a:ext uri="{FF2B5EF4-FFF2-40B4-BE49-F238E27FC236}">
              <a16:creationId xmlns:a16="http://schemas.microsoft.com/office/drawing/2014/main" id="{AC90A3A2-53B2-4E93-A16C-2F3A0CE7C7F7}"/>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025A8DEE-2CD7-4400-A147-5BFF5968F8AD}"/>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08" name="テキスト ボックス 607">
          <a:extLst>
            <a:ext uri="{FF2B5EF4-FFF2-40B4-BE49-F238E27FC236}">
              <a16:creationId xmlns:a16="http://schemas.microsoft.com/office/drawing/2014/main" id="{AC8CF757-5CFC-440A-8E51-680BADD275F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921D9774-2002-443C-B36A-7437F5900E5A}"/>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10" name="テキスト ボックス 609">
          <a:extLst>
            <a:ext uri="{FF2B5EF4-FFF2-40B4-BE49-F238E27FC236}">
              <a16:creationId xmlns:a16="http://schemas.microsoft.com/office/drawing/2014/main" id="{D9FACB88-B4CD-436D-93AF-529107FF51A4}"/>
            </a:ext>
          </a:extLst>
        </xdr:cNvPr>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87BA5125-C51B-4B42-A8E2-B9A6037CC9B7}"/>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612" name="テキスト ボックス 611">
          <a:extLst>
            <a:ext uri="{FF2B5EF4-FFF2-40B4-BE49-F238E27FC236}">
              <a16:creationId xmlns:a16="http://schemas.microsoft.com/office/drawing/2014/main" id="{CE8BC5F7-FA33-414E-B44A-1673E689D719}"/>
            </a:ext>
          </a:extLst>
        </xdr:cNvPr>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F9E0237B-24B0-4FA8-BDDF-4F64CD16AC01}"/>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614" name="テキスト ボックス 613">
          <a:extLst>
            <a:ext uri="{FF2B5EF4-FFF2-40B4-BE49-F238E27FC236}">
              <a16:creationId xmlns:a16="http://schemas.microsoft.com/office/drawing/2014/main" id="{8E08BC5A-B117-48C0-B36A-C4634DCB8E15}"/>
            </a:ext>
          </a:extLst>
        </xdr:cNvPr>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id="{2F0C88F9-B196-4DE1-BF78-CABA9264DDB2}"/>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26670</xdr:rowOff>
    </xdr:from>
    <xdr:to>
      <xdr:col>85</xdr:col>
      <xdr:colOff>126365</xdr:colOff>
      <xdr:row>86</xdr:row>
      <xdr:rowOff>109220</xdr:rowOff>
    </xdr:to>
    <xdr:cxnSp macro="">
      <xdr:nvCxnSpPr>
        <xdr:cNvPr id="616" name="直線コネクタ 615">
          <a:extLst>
            <a:ext uri="{FF2B5EF4-FFF2-40B4-BE49-F238E27FC236}">
              <a16:creationId xmlns:a16="http://schemas.microsoft.com/office/drawing/2014/main" id="{C1CECC8F-A497-4F4F-9A55-9DEA66B26845}"/>
            </a:ext>
          </a:extLst>
        </xdr:cNvPr>
        <xdr:cNvCxnSpPr/>
      </xdr:nvCxnSpPr>
      <xdr:spPr>
        <a:xfrm flipV="1">
          <a:off x="16318865" y="1339977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112395</xdr:rowOff>
    </xdr:from>
    <xdr:ext cx="405130" cy="258445"/>
    <xdr:sp macro="" textlink="">
      <xdr:nvSpPr>
        <xdr:cNvPr id="617" name="【消防施設】&#10;有形固定資産減価償却率最小値テキスト">
          <a:extLst>
            <a:ext uri="{FF2B5EF4-FFF2-40B4-BE49-F238E27FC236}">
              <a16:creationId xmlns:a16="http://schemas.microsoft.com/office/drawing/2014/main" id="{0E2B5624-0F44-4378-9053-3B5BC916E522}"/>
            </a:ext>
          </a:extLst>
        </xdr:cNvPr>
        <xdr:cNvSpPr txBox="1"/>
      </xdr:nvSpPr>
      <xdr:spPr>
        <a:xfrm>
          <a:off x="16357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109220</xdr:rowOff>
    </xdr:from>
    <xdr:to>
      <xdr:col>86</xdr:col>
      <xdr:colOff>25400</xdr:colOff>
      <xdr:row>86</xdr:row>
      <xdr:rowOff>109220</xdr:rowOff>
    </xdr:to>
    <xdr:cxnSp macro="">
      <xdr:nvCxnSpPr>
        <xdr:cNvPr id="618" name="直線コネクタ 617">
          <a:extLst>
            <a:ext uri="{FF2B5EF4-FFF2-40B4-BE49-F238E27FC236}">
              <a16:creationId xmlns:a16="http://schemas.microsoft.com/office/drawing/2014/main" id="{9860AD8D-E3F4-4F80-AF88-2E4B9D250D98}"/>
            </a:ext>
          </a:extLst>
        </xdr:cNvPr>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144780</xdr:rowOff>
    </xdr:from>
    <xdr:ext cx="405130" cy="258445"/>
    <xdr:sp macro="" textlink="">
      <xdr:nvSpPr>
        <xdr:cNvPr id="619" name="【消防施設】&#10;有形固定資産減価償却率最大値テキスト">
          <a:extLst>
            <a:ext uri="{FF2B5EF4-FFF2-40B4-BE49-F238E27FC236}">
              <a16:creationId xmlns:a16="http://schemas.microsoft.com/office/drawing/2014/main" id="{F3F3FEF2-7BD6-4D1B-B066-C7320890E95A}"/>
            </a:ext>
          </a:extLst>
        </xdr:cNvPr>
        <xdr:cNvSpPr txBox="1"/>
      </xdr:nvSpPr>
      <xdr:spPr>
        <a:xfrm>
          <a:off x="16357600" y="13174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0" name="直線コネクタ 619">
          <a:extLst>
            <a:ext uri="{FF2B5EF4-FFF2-40B4-BE49-F238E27FC236}">
              <a16:creationId xmlns:a16="http://schemas.microsoft.com/office/drawing/2014/main" id="{CACF2C7B-D507-42B2-9D15-76BB7F72BD04}"/>
            </a:ext>
          </a:extLst>
        </xdr:cNvPr>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74930</xdr:rowOff>
    </xdr:from>
    <xdr:ext cx="405130" cy="258445"/>
    <xdr:sp macro="" textlink="">
      <xdr:nvSpPr>
        <xdr:cNvPr id="621" name="【消防施設】&#10;有形固定資産減価償却率平均値テキスト">
          <a:extLst>
            <a:ext uri="{FF2B5EF4-FFF2-40B4-BE49-F238E27FC236}">
              <a16:creationId xmlns:a16="http://schemas.microsoft.com/office/drawing/2014/main" id="{7A2778FE-C776-4A16-87EB-D12612347BA5}"/>
            </a:ext>
          </a:extLst>
        </xdr:cNvPr>
        <xdr:cNvSpPr txBox="1"/>
      </xdr:nvSpPr>
      <xdr:spPr>
        <a:xfrm>
          <a:off x="16357600" y="141338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95885</xdr:rowOff>
    </xdr:from>
    <xdr:to>
      <xdr:col>85</xdr:col>
      <xdr:colOff>177800</xdr:colOff>
      <xdr:row>83</xdr:row>
      <xdr:rowOff>26035</xdr:rowOff>
    </xdr:to>
    <xdr:sp macro="" textlink="">
      <xdr:nvSpPr>
        <xdr:cNvPr id="622" name="フローチャート: 判断 621">
          <a:extLst>
            <a:ext uri="{FF2B5EF4-FFF2-40B4-BE49-F238E27FC236}">
              <a16:creationId xmlns:a16="http://schemas.microsoft.com/office/drawing/2014/main" id="{BD8D151E-7A6F-4889-A811-B7F76A24E277}"/>
            </a:ext>
          </a:extLst>
        </xdr:cNvPr>
        <xdr:cNvSpPr/>
      </xdr:nvSpPr>
      <xdr:spPr>
        <a:xfrm>
          <a:off x="162687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3" name="フローチャート: 判断 622">
          <a:extLst>
            <a:ext uri="{FF2B5EF4-FFF2-40B4-BE49-F238E27FC236}">
              <a16:creationId xmlns:a16="http://schemas.microsoft.com/office/drawing/2014/main" id="{A4FD3575-9F65-454A-AAB9-8F0DBEFC00F4}"/>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24" name="フローチャート: 判断 623">
          <a:extLst>
            <a:ext uri="{FF2B5EF4-FFF2-40B4-BE49-F238E27FC236}">
              <a16:creationId xmlns:a16="http://schemas.microsoft.com/office/drawing/2014/main" id="{9D54B04F-12A6-4684-A375-F003F5E719DB}"/>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5" name="テキスト ボックス 624">
          <a:extLst>
            <a:ext uri="{FF2B5EF4-FFF2-40B4-BE49-F238E27FC236}">
              <a16:creationId xmlns:a16="http://schemas.microsoft.com/office/drawing/2014/main" id="{96C9C02B-A6AA-450E-833F-D9C80A784C45}"/>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26" name="テキスト ボックス 625">
          <a:extLst>
            <a:ext uri="{FF2B5EF4-FFF2-40B4-BE49-F238E27FC236}">
              <a16:creationId xmlns:a16="http://schemas.microsoft.com/office/drawing/2014/main" id="{9ABDDA42-67AA-4F30-B363-B60B5F75414D}"/>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27" name="テキスト ボックス 626">
          <a:extLst>
            <a:ext uri="{FF2B5EF4-FFF2-40B4-BE49-F238E27FC236}">
              <a16:creationId xmlns:a16="http://schemas.microsoft.com/office/drawing/2014/main" id="{3E167EFE-6EBB-4591-9420-6724CD9CEC7D}"/>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28" name="テキスト ボックス 627">
          <a:extLst>
            <a:ext uri="{FF2B5EF4-FFF2-40B4-BE49-F238E27FC236}">
              <a16:creationId xmlns:a16="http://schemas.microsoft.com/office/drawing/2014/main" id="{137DD176-A47C-4CAB-BBF3-6A92321D8EDA}"/>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29" name="テキスト ボックス 628">
          <a:extLst>
            <a:ext uri="{FF2B5EF4-FFF2-40B4-BE49-F238E27FC236}">
              <a16:creationId xmlns:a16="http://schemas.microsoft.com/office/drawing/2014/main" id="{51FC8F6B-97C9-44EC-AE1C-EC2BA014610E}"/>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30" name="楕円 629">
          <a:extLst>
            <a:ext uri="{FF2B5EF4-FFF2-40B4-BE49-F238E27FC236}">
              <a16:creationId xmlns:a16="http://schemas.microsoft.com/office/drawing/2014/main" id="{A963DE56-43D0-4262-A317-749A202EE98C}"/>
            </a:ext>
          </a:extLst>
        </xdr:cNvPr>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15875</xdr:rowOff>
    </xdr:from>
    <xdr:ext cx="405130" cy="259080"/>
    <xdr:sp macro="" textlink="">
      <xdr:nvSpPr>
        <xdr:cNvPr id="631" name="【消防施設】&#10;有形固定資産減価償却率該当値テキスト">
          <a:extLst>
            <a:ext uri="{FF2B5EF4-FFF2-40B4-BE49-F238E27FC236}">
              <a16:creationId xmlns:a16="http://schemas.microsoft.com/office/drawing/2014/main" id="{E1C5D8D3-D712-4BC0-82B8-21B8F3FADF62}"/>
            </a:ext>
          </a:extLst>
        </xdr:cNvPr>
        <xdr:cNvSpPr txBox="1"/>
      </xdr:nvSpPr>
      <xdr:spPr>
        <a:xfrm>
          <a:off x="16357600" y="1338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69215</xdr:rowOff>
    </xdr:from>
    <xdr:to>
      <xdr:col>81</xdr:col>
      <xdr:colOff>101600</xdr:colOff>
      <xdr:row>79</xdr:row>
      <xdr:rowOff>170815</xdr:rowOff>
    </xdr:to>
    <xdr:sp macro="" textlink="">
      <xdr:nvSpPr>
        <xdr:cNvPr id="632" name="楕円 631">
          <a:extLst>
            <a:ext uri="{FF2B5EF4-FFF2-40B4-BE49-F238E27FC236}">
              <a16:creationId xmlns:a16="http://schemas.microsoft.com/office/drawing/2014/main" id="{3AFA4225-A29C-47B7-B031-D3DFC7169EF0}"/>
            </a:ext>
          </a:extLst>
        </xdr:cNvPr>
        <xdr:cNvSpPr/>
      </xdr:nvSpPr>
      <xdr:spPr>
        <a:xfrm>
          <a:off x="15430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43815</xdr:rowOff>
    </xdr:from>
    <xdr:to>
      <xdr:col>85</xdr:col>
      <xdr:colOff>127000</xdr:colOff>
      <xdr:row>79</xdr:row>
      <xdr:rowOff>120650</xdr:rowOff>
    </xdr:to>
    <xdr:cxnSp macro="">
      <xdr:nvCxnSpPr>
        <xdr:cNvPr id="633" name="直線コネクタ 632">
          <a:extLst>
            <a:ext uri="{FF2B5EF4-FFF2-40B4-BE49-F238E27FC236}">
              <a16:creationId xmlns:a16="http://schemas.microsoft.com/office/drawing/2014/main" id="{4CE0D9B0-AFF1-402F-82AF-03B14FE2C161}"/>
            </a:ext>
          </a:extLst>
        </xdr:cNvPr>
        <xdr:cNvCxnSpPr/>
      </xdr:nvCxnSpPr>
      <xdr:spPr>
        <a:xfrm flipV="1">
          <a:off x="15481300" y="1358836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126365</xdr:rowOff>
    </xdr:from>
    <xdr:to>
      <xdr:col>76</xdr:col>
      <xdr:colOff>165100</xdr:colOff>
      <xdr:row>80</xdr:row>
      <xdr:rowOff>56515</xdr:rowOff>
    </xdr:to>
    <xdr:sp macro="" textlink="">
      <xdr:nvSpPr>
        <xdr:cNvPr id="634" name="楕円 633">
          <a:extLst>
            <a:ext uri="{FF2B5EF4-FFF2-40B4-BE49-F238E27FC236}">
              <a16:creationId xmlns:a16="http://schemas.microsoft.com/office/drawing/2014/main" id="{B636FBC7-CB6D-4363-B2A7-208E8F82E673}"/>
            </a:ext>
          </a:extLst>
        </xdr:cNvPr>
        <xdr:cNvSpPr/>
      </xdr:nvSpPr>
      <xdr:spPr>
        <a:xfrm>
          <a:off x="14541500" y="136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120650</xdr:rowOff>
    </xdr:from>
    <xdr:to>
      <xdr:col>81</xdr:col>
      <xdr:colOff>50800</xdr:colOff>
      <xdr:row>80</xdr:row>
      <xdr:rowOff>6350</xdr:rowOff>
    </xdr:to>
    <xdr:cxnSp macro="">
      <xdr:nvCxnSpPr>
        <xdr:cNvPr id="635" name="直線コネクタ 634">
          <a:extLst>
            <a:ext uri="{FF2B5EF4-FFF2-40B4-BE49-F238E27FC236}">
              <a16:creationId xmlns:a16="http://schemas.microsoft.com/office/drawing/2014/main" id="{7B3900BA-34DB-47A4-9BEA-C572A5C77B2F}"/>
            </a:ext>
          </a:extLst>
        </xdr:cNvPr>
        <xdr:cNvCxnSpPr/>
      </xdr:nvCxnSpPr>
      <xdr:spPr>
        <a:xfrm flipV="1">
          <a:off x="14592300" y="13665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70485</xdr:rowOff>
    </xdr:from>
    <xdr:ext cx="405130" cy="259080"/>
    <xdr:sp macro="" textlink="">
      <xdr:nvSpPr>
        <xdr:cNvPr id="636" name="n_1aveValue【消防施設】&#10;有形固定資産減価償却率">
          <a:extLst>
            <a:ext uri="{FF2B5EF4-FFF2-40B4-BE49-F238E27FC236}">
              <a16:creationId xmlns:a16="http://schemas.microsoft.com/office/drawing/2014/main" id="{F4EFD92E-BC95-4BB7-B884-C61D40C42912}"/>
            </a:ext>
          </a:extLst>
        </xdr:cNvPr>
        <xdr:cNvSpPr txBox="1"/>
      </xdr:nvSpPr>
      <xdr:spPr>
        <a:xfrm>
          <a:off x="15266035" y="1430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11430</xdr:rowOff>
    </xdr:from>
    <xdr:ext cx="404495" cy="259080"/>
    <xdr:sp macro="" textlink="">
      <xdr:nvSpPr>
        <xdr:cNvPr id="637" name="n_2aveValue【消防施設】&#10;有形固定資産減価償却率">
          <a:extLst>
            <a:ext uri="{FF2B5EF4-FFF2-40B4-BE49-F238E27FC236}">
              <a16:creationId xmlns:a16="http://schemas.microsoft.com/office/drawing/2014/main" id="{C91D2121-CD05-4CBA-A77A-60AF40F6D5EC}"/>
            </a:ext>
          </a:extLst>
        </xdr:cNvPr>
        <xdr:cNvSpPr txBox="1"/>
      </xdr:nvSpPr>
      <xdr:spPr>
        <a:xfrm>
          <a:off x="14389735" y="14241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15875</xdr:rowOff>
    </xdr:from>
    <xdr:ext cx="405130" cy="259080"/>
    <xdr:sp macro="" textlink="">
      <xdr:nvSpPr>
        <xdr:cNvPr id="638" name="n_1mainValue【消防施設】&#10;有形固定資産減価償却率">
          <a:extLst>
            <a:ext uri="{FF2B5EF4-FFF2-40B4-BE49-F238E27FC236}">
              <a16:creationId xmlns:a16="http://schemas.microsoft.com/office/drawing/2014/main" id="{B3D01E67-6A73-4BD8-8663-B91DDB14961E}"/>
            </a:ext>
          </a:extLst>
        </xdr:cNvPr>
        <xdr:cNvSpPr txBox="1"/>
      </xdr:nvSpPr>
      <xdr:spPr>
        <a:xfrm>
          <a:off x="15266035" y="1338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73025</xdr:rowOff>
    </xdr:from>
    <xdr:ext cx="404495" cy="259080"/>
    <xdr:sp macro="" textlink="">
      <xdr:nvSpPr>
        <xdr:cNvPr id="639" name="n_2mainValue【消防施設】&#10;有形固定資産減価償却率">
          <a:extLst>
            <a:ext uri="{FF2B5EF4-FFF2-40B4-BE49-F238E27FC236}">
              <a16:creationId xmlns:a16="http://schemas.microsoft.com/office/drawing/2014/main" id="{CCF0F684-1170-44BA-818D-92DB807B8CE6}"/>
            </a:ext>
          </a:extLst>
        </xdr:cNvPr>
        <xdr:cNvSpPr txBox="1"/>
      </xdr:nvSpPr>
      <xdr:spPr>
        <a:xfrm>
          <a:off x="14389735" y="13446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BAFD1427-A330-457F-BC6B-131B3F8312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13680166-E6A9-4048-AE39-B3D12E5F2BDD}"/>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3DE5C18E-4CDD-4D23-B864-277FE2AB375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20904276-030F-4EE5-ACA0-0FC3FAE071F9}"/>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11D2E0FA-ED1B-49F8-ABB5-18D6A4AA782A}"/>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70C5CA1B-79B0-4C2D-B0A2-0BA9C52D07C6}"/>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61030530-4B02-4BEA-BA98-0AFF6FE1594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7DD3F99E-1A73-4A44-8171-3C7DEE3C447E}"/>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48" name="テキスト ボックス 647">
          <a:extLst>
            <a:ext uri="{FF2B5EF4-FFF2-40B4-BE49-F238E27FC236}">
              <a16:creationId xmlns:a16="http://schemas.microsoft.com/office/drawing/2014/main" id="{2E1B1B29-4DD6-48F2-972D-1DFE58CA022E}"/>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D0AE7A47-B80A-4DE8-9643-DE25E92F02D3}"/>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a:extLst>
            <a:ext uri="{FF2B5EF4-FFF2-40B4-BE49-F238E27FC236}">
              <a16:creationId xmlns:a16="http://schemas.microsoft.com/office/drawing/2014/main" id="{AE6A620D-E8F2-4995-A0EA-D50BDD3EFE57}"/>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651" name="テキスト ボックス 650">
          <a:extLst>
            <a:ext uri="{FF2B5EF4-FFF2-40B4-BE49-F238E27FC236}">
              <a16:creationId xmlns:a16="http://schemas.microsoft.com/office/drawing/2014/main" id="{A3F57406-06CB-4E84-BD2A-E27A4B80780C}"/>
            </a:ext>
          </a:extLst>
        </xdr:cNvPr>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a:extLst>
            <a:ext uri="{FF2B5EF4-FFF2-40B4-BE49-F238E27FC236}">
              <a16:creationId xmlns:a16="http://schemas.microsoft.com/office/drawing/2014/main" id="{28F0BD50-8229-4B02-8497-AB82D93B48FB}"/>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653" name="テキスト ボックス 652">
          <a:extLst>
            <a:ext uri="{FF2B5EF4-FFF2-40B4-BE49-F238E27FC236}">
              <a16:creationId xmlns:a16="http://schemas.microsoft.com/office/drawing/2014/main" id="{A04E97C3-FCB9-4D7A-A2F7-20420C063D4D}"/>
            </a:ext>
          </a:extLst>
        </xdr:cNvPr>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a:extLst>
            <a:ext uri="{FF2B5EF4-FFF2-40B4-BE49-F238E27FC236}">
              <a16:creationId xmlns:a16="http://schemas.microsoft.com/office/drawing/2014/main" id="{1F2949BF-AE5B-4707-8EAB-52D14693215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655" name="テキスト ボックス 654">
          <a:extLst>
            <a:ext uri="{FF2B5EF4-FFF2-40B4-BE49-F238E27FC236}">
              <a16:creationId xmlns:a16="http://schemas.microsoft.com/office/drawing/2014/main" id="{FF0955EF-9588-4C3C-A47C-78102DB99DF1}"/>
            </a:ext>
          </a:extLst>
        </xdr:cNvPr>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a:extLst>
            <a:ext uri="{FF2B5EF4-FFF2-40B4-BE49-F238E27FC236}">
              <a16:creationId xmlns:a16="http://schemas.microsoft.com/office/drawing/2014/main" id="{36F6A5B5-DA92-4186-A78A-EF514C0292EE}"/>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657" name="テキスト ボックス 656">
          <a:extLst>
            <a:ext uri="{FF2B5EF4-FFF2-40B4-BE49-F238E27FC236}">
              <a16:creationId xmlns:a16="http://schemas.microsoft.com/office/drawing/2014/main" id="{AB85E24A-7A75-4C72-B359-2EFE99BD9788}"/>
            </a:ext>
          </a:extLst>
        </xdr:cNvPr>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DCA7086C-EE1B-4B10-9DBA-294C23CCFBF4}"/>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59" name="テキスト ボックス 658">
          <a:extLst>
            <a:ext uri="{FF2B5EF4-FFF2-40B4-BE49-F238E27FC236}">
              <a16:creationId xmlns:a16="http://schemas.microsoft.com/office/drawing/2014/main" id="{3318277A-8479-4C19-9CB8-B32CE5517B2E}"/>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F82ADC94-D173-402A-8682-EB825176F61E}"/>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81280</xdr:rowOff>
    </xdr:from>
    <xdr:to>
      <xdr:col>116</xdr:col>
      <xdr:colOff>62865</xdr:colOff>
      <xdr:row>86</xdr:row>
      <xdr:rowOff>24130</xdr:rowOff>
    </xdr:to>
    <xdr:cxnSp macro="">
      <xdr:nvCxnSpPr>
        <xdr:cNvPr id="661" name="直線コネクタ 660">
          <a:extLst>
            <a:ext uri="{FF2B5EF4-FFF2-40B4-BE49-F238E27FC236}">
              <a16:creationId xmlns:a16="http://schemas.microsoft.com/office/drawing/2014/main" id="{A7A3FC14-5009-4167-9EF0-662D78A4852D}"/>
            </a:ext>
          </a:extLst>
        </xdr:cNvPr>
        <xdr:cNvCxnSpPr/>
      </xdr:nvCxnSpPr>
      <xdr:spPr>
        <a:xfrm flipV="1">
          <a:off x="22160865" y="132829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662" name="【消防施設】&#10;一人当たり面積最小値テキスト">
          <a:extLst>
            <a:ext uri="{FF2B5EF4-FFF2-40B4-BE49-F238E27FC236}">
              <a16:creationId xmlns:a16="http://schemas.microsoft.com/office/drawing/2014/main" id="{6982A77B-7614-454A-95DE-1AA53A55649E}"/>
            </a:ext>
          </a:extLst>
        </xdr:cNvPr>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663" name="直線コネクタ 662">
          <a:extLst>
            <a:ext uri="{FF2B5EF4-FFF2-40B4-BE49-F238E27FC236}">
              <a16:creationId xmlns:a16="http://schemas.microsoft.com/office/drawing/2014/main" id="{C318A1D6-C811-486E-9613-BFB121CFD311}"/>
            </a:ext>
          </a:extLst>
        </xdr:cNvPr>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27940</xdr:rowOff>
    </xdr:from>
    <xdr:ext cx="469900" cy="259080"/>
    <xdr:sp macro="" textlink="">
      <xdr:nvSpPr>
        <xdr:cNvPr id="664" name="【消防施設】&#10;一人当たり面積最大値テキスト">
          <a:extLst>
            <a:ext uri="{FF2B5EF4-FFF2-40B4-BE49-F238E27FC236}">
              <a16:creationId xmlns:a16="http://schemas.microsoft.com/office/drawing/2014/main" id="{FA87F76C-318E-420C-900B-40F93826F352}"/>
            </a:ext>
          </a:extLst>
        </xdr:cNvPr>
        <xdr:cNvSpPr txBox="1"/>
      </xdr:nvSpPr>
      <xdr:spPr>
        <a:xfrm>
          <a:off x="22199600" y="1305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81280</xdr:rowOff>
    </xdr:from>
    <xdr:to>
      <xdr:col>116</xdr:col>
      <xdr:colOff>152400</xdr:colOff>
      <xdr:row>77</xdr:row>
      <xdr:rowOff>81280</xdr:rowOff>
    </xdr:to>
    <xdr:cxnSp macro="">
      <xdr:nvCxnSpPr>
        <xdr:cNvPr id="665" name="直線コネクタ 664">
          <a:extLst>
            <a:ext uri="{FF2B5EF4-FFF2-40B4-BE49-F238E27FC236}">
              <a16:creationId xmlns:a16="http://schemas.microsoft.com/office/drawing/2014/main" id="{45290C95-4A47-4796-9774-39E7AB9539F9}"/>
            </a:ext>
          </a:extLst>
        </xdr:cNvPr>
        <xdr:cNvCxnSpPr/>
      </xdr:nvCxnSpPr>
      <xdr:spPr>
        <a:xfrm>
          <a:off x="22072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113030</xdr:rowOff>
    </xdr:from>
    <xdr:ext cx="469900" cy="259080"/>
    <xdr:sp macro="" textlink="">
      <xdr:nvSpPr>
        <xdr:cNvPr id="666" name="【消防施設】&#10;一人当たり面積平均値テキスト">
          <a:extLst>
            <a:ext uri="{FF2B5EF4-FFF2-40B4-BE49-F238E27FC236}">
              <a16:creationId xmlns:a16="http://schemas.microsoft.com/office/drawing/2014/main" id="{F98D684B-6447-4500-947B-189588C7FD63}"/>
            </a:ext>
          </a:extLst>
        </xdr:cNvPr>
        <xdr:cNvSpPr txBox="1"/>
      </xdr:nvSpPr>
      <xdr:spPr>
        <a:xfrm>
          <a:off x="22199600" y="1417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67" name="フローチャート: 判断 666">
          <a:extLst>
            <a:ext uri="{FF2B5EF4-FFF2-40B4-BE49-F238E27FC236}">
              <a16:creationId xmlns:a16="http://schemas.microsoft.com/office/drawing/2014/main" id="{2775625A-CA9F-421A-98B4-9E91431A4A07}"/>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109220</xdr:rowOff>
    </xdr:from>
    <xdr:to>
      <xdr:col>112</xdr:col>
      <xdr:colOff>38100</xdr:colOff>
      <xdr:row>84</xdr:row>
      <xdr:rowOff>38735</xdr:rowOff>
    </xdr:to>
    <xdr:sp macro="" textlink="">
      <xdr:nvSpPr>
        <xdr:cNvPr id="668" name="フローチャート: 判断 667">
          <a:extLst>
            <a:ext uri="{FF2B5EF4-FFF2-40B4-BE49-F238E27FC236}">
              <a16:creationId xmlns:a16="http://schemas.microsoft.com/office/drawing/2014/main" id="{F90D180C-AF27-4305-9C37-0D6B0D73C3B5}"/>
            </a:ext>
          </a:extLst>
        </xdr:cNvPr>
        <xdr:cNvSpPr/>
      </xdr:nvSpPr>
      <xdr:spPr>
        <a:xfrm>
          <a:off x="21272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109220</xdr:rowOff>
    </xdr:from>
    <xdr:to>
      <xdr:col>107</xdr:col>
      <xdr:colOff>101600</xdr:colOff>
      <xdr:row>84</xdr:row>
      <xdr:rowOff>38735</xdr:rowOff>
    </xdr:to>
    <xdr:sp macro="" textlink="">
      <xdr:nvSpPr>
        <xdr:cNvPr id="669" name="フローチャート: 判断 668">
          <a:extLst>
            <a:ext uri="{FF2B5EF4-FFF2-40B4-BE49-F238E27FC236}">
              <a16:creationId xmlns:a16="http://schemas.microsoft.com/office/drawing/2014/main" id="{E8A924BF-F213-402D-A989-4CE4C130F689}"/>
            </a:ext>
          </a:extLst>
        </xdr:cNvPr>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70" name="テキスト ボックス 669">
          <a:extLst>
            <a:ext uri="{FF2B5EF4-FFF2-40B4-BE49-F238E27FC236}">
              <a16:creationId xmlns:a16="http://schemas.microsoft.com/office/drawing/2014/main" id="{9239678B-F3C7-4158-A84E-4A50C20269E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71" name="テキスト ボックス 670">
          <a:extLst>
            <a:ext uri="{FF2B5EF4-FFF2-40B4-BE49-F238E27FC236}">
              <a16:creationId xmlns:a16="http://schemas.microsoft.com/office/drawing/2014/main" id="{A76D8D28-2019-42B4-9CF5-FC3251B5A131}"/>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72" name="テキスト ボックス 671">
          <a:extLst>
            <a:ext uri="{FF2B5EF4-FFF2-40B4-BE49-F238E27FC236}">
              <a16:creationId xmlns:a16="http://schemas.microsoft.com/office/drawing/2014/main" id="{4A29B239-E611-4DA1-AC66-137210B8EE63}"/>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73" name="テキスト ボックス 672">
          <a:extLst>
            <a:ext uri="{FF2B5EF4-FFF2-40B4-BE49-F238E27FC236}">
              <a16:creationId xmlns:a16="http://schemas.microsoft.com/office/drawing/2014/main" id="{AB2933A7-6D03-411D-B448-9448C75444F3}"/>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74" name="テキスト ボックス 673">
          <a:extLst>
            <a:ext uri="{FF2B5EF4-FFF2-40B4-BE49-F238E27FC236}">
              <a16:creationId xmlns:a16="http://schemas.microsoft.com/office/drawing/2014/main" id="{0171FDE3-4392-44CB-9D28-4C01A65B94AD}"/>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75" name="楕円 674">
          <a:extLst>
            <a:ext uri="{FF2B5EF4-FFF2-40B4-BE49-F238E27FC236}">
              <a16:creationId xmlns:a16="http://schemas.microsoft.com/office/drawing/2014/main" id="{1C832522-C120-4110-B809-02FF38C75010}"/>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11430</xdr:rowOff>
    </xdr:from>
    <xdr:ext cx="469900" cy="259080"/>
    <xdr:sp macro="" textlink="">
      <xdr:nvSpPr>
        <xdr:cNvPr id="676" name="【消防施設】&#10;一人当たり面積該当値テキスト">
          <a:extLst>
            <a:ext uri="{FF2B5EF4-FFF2-40B4-BE49-F238E27FC236}">
              <a16:creationId xmlns:a16="http://schemas.microsoft.com/office/drawing/2014/main" id="{0D9CC65E-E2F9-4555-9F90-65E12BDF7C15}"/>
            </a:ext>
          </a:extLst>
        </xdr:cNvPr>
        <xdr:cNvSpPr txBox="1"/>
      </xdr:nvSpPr>
      <xdr:spPr>
        <a:xfrm>
          <a:off x="22199600" y="1441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37465</xdr:rowOff>
    </xdr:from>
    <xdr:to>
      <xdr:col>112</xdr:col>
      <xdr:colOff>38100</xdr:colOff>
      <xdr:row>84</xdr:row>
      <xdr:rowOff>139065</xdr:rowOff>
    </xdr:to>
    <xdr:sp macro="" textlink="">
      <xdr:nvSpPr>
        <xdr:cNvPr id="677" name="楕円 676">
          <a:extLst>
            <a:ext uri="{FF2B5EF4-FFF2-40B4-BE49-F238E27FC236}">
              <a16:creationId xmlns:a16="http://schemas.microsoft.com/office/drawing/2014/main" id="{8B82A8B1-A811-4D89-8FFE-54FE4B237DCB}"/>
            </a:ext>
          </a:extLst>
        </xdr:cNvPr>
        <xdr:cNvSpPr/>
      </xdr:nvSpPr>
      <xdr:spPr>
        <a:xfrm>
          <a:off x="212725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88265</xdr:rowOff>
    </xdr:to>
    <xdr:cxnSp macro="">
      <xdr:nvCxnSpPr>
        <xdr:cNvPr id="678" name="直線コネクタ 677">
          <a:extLst>
            <a:ext uri="{FF2B5EF4-FFF2-40B4-BE49-F238E27FC236}">
              <a16:creationId xmlns:a16="http://schemas.microsoft.com/office/drawing/2014/main" id="{266A5FF3-8163-448A-AEF3-CAC496D4D24B}"/>
            </a:ext>
          </a:extLst>
        </xdr:cNvPr>
        <xdr:cNvCxnSpPr/>
      </xdr:nvCxnSpPr>
      <xdr:spPr>
        <a:xfrm flipV="1">
          <a:off x="21323300" y="14485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41910</xdr:rowOff>
    </xdr:from>
    <xdr:to>
      <xdr:col>107</xdr:col>
      <xdr:colOff>101600</xdr:colOff>
      <xdr:row>84</xdr:row>
      <xdr:rowOff>143510</xdr:rowOff>
    </xdr:to>
    <xdr:sp macro="" textlink="">
      <xdr:nvSpPr>
        <xdr:cNvPr id="679" name="楕円 678">
          <a:extLst>
            <a:ext uri="{FF2B5EF4-FFF2-40B4-BE49-F238E27FC236}">
              <a16:creationId xmlns:a16="http://schemas.microsoft.com/office/drawing/2014/main" id="{4F7EC9E5-422D-43CC-A9D2-F545BC7B9A86}"/>
            </a:ext>
          </a:extLst>
        </xdr:cNvPr>
        <xdr:cNvSpPr/>
      </xdr:nvSpPr>
      <xdr:spPr>
        <a:xfrm>
          <a:off x="203835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88265</xdr:rowOff>
    </xdr:from>
    <xdr:to>
      <xdr:col>111</xdr:col>
      <xdr:colOff>177800</xdr:colOff>
      <xdr:row>84</xdr:row>
      <xdr:rowOff>92710</xdr:rowOff>
    </xdr:to>
    <xdr:cxnSp macro="">
      <xdr:nvCxnSpPr>
        <xdr:cNvPr id="680" name="直線コネクタ 679">
          <a:extLst>
            <a:ext uri="{FF2B5EF4-FFF2-40B4-BE49-F238E27FC236}">
              <a16:creationId xmlns:a16="http://schemas.microsoft.com/office/drawing/2014/main" id="{D79FE085-29CB-4AFA-91DF-CD98C1D0F537}"/>
            </a:ext>
          </a:extLst>
        </xdr:cNvPr>
        <xdr:cNvCxnSpPr/>
      </xdr:nvCxnSpPr>
      <xdr:spPr>
        <a:xfrm flipV="1">
          <a:off x="20434300" y="1449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55245</xdr:rowOff>
    </xdr:from>
    <xdr:ext cx="469900" cy="258445"/>
    <xdr:sp macro="" textlink="">
      <xdr:nvSpPr>
        <xdr:cNvPr id="681" name="n_1aveValue【消防施設】&#10;一人当たり面積">
          <a:extLst>
            <a:ext uri="{FF2B5EF4-FFF2-40B4-BE49-F238E27FC236}">
              <a16:creationId xmlns:a16="http://schemas.microsoft.com/office/drawing/2014/main" id="{E4BC87DC-33D5-40BE-9F49-11C6E7B44FEE}"/>
            </a:ext>
          </a:extLst>
        </xdr:cNvPr>
        <xdr:cNvSpPr txBox="1"/>
      </xdr:nvSpPr>
      <xdr:spPr>
        <a:xfrm>
          <a:off x="21075650" y="14114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55245</xdr:rowOff>
    </xdr:from>
    <xdr:ext cx="469265" cy="258445"/>
    <xdr:sp macro="" textlink="">
      <xdr:nvSpPr>
        <xdr:cNvPr id="682" name="n_2aveValue【消防施設】&#10;一人当たり面積">
          <a:extLst>
            <a:ext uri="{FF2B5EF4-FFF2-40B4-BE49-F238E27FC236}">
              <a16:creationId xmlns:a16="http://schemas.microsoft.com/office/drawing/2014/main" id="{5A64A63D-D24E-4A12-A6D3-A92E030F62C6}"/>
            </a:ext>
          </a:extLst>
        </xdr:cNvPr>
        <xdr:cNvSpPr txBox="1"/>
      </xdr:nvSpPr>
      <xdr:spPr>
        <a:xfrm>
          <a:off x="20199350" y="14114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130175</xdr:rowOff>
    </xdr:from>
    <xdr:ext cx="469900" cy="259080"/>
    <xdr:sp macro="" textlink="">
      <xdr:nvSpPr>
        <xdr:cNvPr id="683" name="n_1mainValue【消防施設】&#10;一人当たり面積">
          <a:extLst>
            <a:ext uri="{FF2B5EF4-FFF2-40B4-BE49-F238E27FC236}">
              <a16:creationId xmlns:a16="http://schemas.microsoft.com/office/drawing/2014/main" id="{D4CBB9D5-5BDB-48B2-BD50-153D7F877C4D}"/>
            </a:ext>
          </a:extLst>
        </xdr:cNvPr>
        <xdr:cNvSpPr txBox="1"/>
      </xdr:nvSpPr>
      <xdr:spPr>
        <a:xfrm>
          <a:off x="21075650" y="1453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134620</xdr:rowOff>
    </xdr:from>
    <xdr:ext cx="469265" cy="258445"/>
    <xdr:sp macro="" textlink="">
      <xdr:nvSpPr>
        <xdr:cNvPr id="684" name="n_2mainValue【消防施設】&#10;一人当たり面積">
          <a:extLst>
            <a:ext uri="{FF2B5EF4-FFF2-40B4-BE49-F238E27FC236}">
              <a16:creationId xmlns:a16="http://schemas.microsoft.com/office/drawing/2014/main" id="{44830551-95E3-4B37-A3A3-61D852D6AB63}"/>
            </a:ext>
          </a:extLst>
        </xdr:cNvPr>
        <xdr:cNvSpPr txBox="1"/>
      </xdr:nvSpPr>
      <xdr:spPr>
        <a:xfrm>
          <a:off x="20199350" y="14536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8C41922A-EF0F-4412-9DBB-4971478DE3D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626BC4E9-DBD2-4CA4-BF8A-FF4C3ADE6E01}"/>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F57D4E6B-4860-44F4-AB8A-B71DB6384528}"/>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11A2DCC7-E6B0-4133-95C0-19E72A7B52D5}"/>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5D138064-77E2-4DCC-87EB-3D24B71D17F6}"/>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9603569D-7178-45CC-BA00-E070F190F059}"/>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465ED50F-FDC4-4A08-B6C1-AB5B96B3A1FF}"/>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AB53A9D5-E3DA-4F19-B621-EF60A4F8111C}"/>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93" name="テキスト ボックス 692">
          <a:extLst>
            <a:ext uri="{FF2B5EF4-FFF2-40B4-BE49-F238E27FC236}">
              <a16:creationId xmlns:a16="http://schemas.microsoft.com/office/drawing/2014/main" id="{8768B7DA-A98A-4BBD-AB2F-C5C1BEF98C29}"/>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3DF117C3-3E40-4105-912C-78E4CE20223A}"/>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5" name="直線コネクタ 694">
          <a:extLst>
            <a:ext uri="{FF2B5EF4-FFF2-40B4-BE49-F238E27FC236}">
              <a16:creationId xmlns:a16="http://schemas.microsoft.com/office/drawing/2014/main" id="{6408E8EA-3FF4-485F-8D1D-B668A154AEE8}"/>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696" name="テキスト ボックス 695">
          <a:extLst>
            <a:ext uri="{FF2B5EF4-FFF2-40B4-BE49-F238E27FC236}">
              <a16:creationId xmlns:a16="http://schemas.microsoft.com/office/drawing/2014/main" id="{3A1A48ED-5928-4E10-8CBF-457915054D61}"/>
            </a:ext>
          </a:extLst>
        </xdr:cNvPr>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7" name="直線コネクタ 696">
          <a:extLst>
            <a:ext uri="{FF2B5EF4-FFF2-40B4-BE49-F238E27FC236}">
              <a16:creationId xmlns:a16="http://schemas.microsoft.com/office/drawing/2014/main" id="{BFE30FE9-156E-4AC4-B766-A55CBCB986E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8" name="テキスト ボックス 697">
          <a:extLst>
            <a:ext uri="{FF2B5EF4-FFF2-40B4-BE49-F238E27FC236}">
              <a16:creationId xmlns:a16="http://schemas.microsoft.com/office/drawing/2014/main" id="{D6AE6256-59E1-4EEA-B0C0-7A17C21D1753}"/>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9" name="直線コネクタ 698">
          <a:extLst>
            <a:ext uri="{FF2B5EF4-FFF2-40B4-BE49-F238E27FC236}">
              <a16:creationId xmlns:a16="http://schemas.microsoft.com/office/drawing/2014/main" id="{85D4E960-9ADB-4F04-A189-EB2CCE8DA8D8}"/>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00" name="テキスト ボックス 699">
          <a:extLst>
            <a:ext uri="{FF2B5EF4-FFF2-40B4-BE49-F238E27FC236}">
              <a16:creationId xmlns:a16="http://schemas.microsoft.com/office/drawing/2014/main" id="{57FBC644-CE60-44CD-8306-5F18A474334F}"/>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01" name="直線コネクタ 700">
          <a:extLst>
            <a:ext uri="{FF2B5EF4-FFF2-40B4-BE49-F238E27FC236}">
              <a16:creationId xmlns:a16="http://schemas.microsoft.com/office/drawing/2014/main" id="{C773DE92-86C3-4B78-96F8-A6F83940A162}"/>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02" name="テキスト ボックス 701">
          <a:extLst>
            <a:ext uri="{FF2B5EF4-FFF2-40B4-BE49-F238E27FC236}">
              <a16:creationId xmlns:a16="http://schemas.microsoft.com/office/drawing/2014/main" id="{105C5F5B-83AD-47A0-9355-2B30DD4336E5}"/>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03" name="直線コネクタ 702">
          <a:extLst>
            <a:ext uri="{FF2B5EF4-FFF2-40B4-BE49-F238E27FC236}">
              <a16:creationId xmlns:a16="http://schemas.microsoft.com/office/drawing/2014/main" id="{12E10920-7839-4C43-8BF7-41E1DBB34AE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04" name="テキスト ボックス 703">
          <a:extLst>
            <a:ext uri="{FF2B5EF4-FFF2-40B4-BE49-F238E27FC236}">
              <a16:creationId xmlns:a16="http://schemas.microsoft.com/office/drawing/2014/main" id="{F71FE954-CC72-47DC-9A1F-CBEA8137159E}"/>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5" name="直線コネクタ 704">
          <a:extLst>
            <a:ext uri="{FF2B5EF4-FFF2-40B4-BE49-F238E27FC236}">
              <a16:creationId xmlns:a16="http://schemas.microsoft.com/office/drawing/2014/main" id="{3C32082F-D843-4F07-9929-30B2C197C9A5}"/>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706" name="テキスト ボックス 705">
          <a:extLst>
            <a:ext uri="{FF2B5EF4-FFF2-40B4-BE49-F238E27FC236}">
              <a16:creationId xmlns:a16="http://schemas.microsoft.com/office/drawing/2014/main" id="{F8091365-0E54-4C2A-98F3-C38A2A02C8E6}"/>
            </a:ext>
          </a:extLst>
        </xdr:cNvPr>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1C22EFAD-ED90-4201-90B3-BABCEC20FBD5}"/>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708" name="テキスト ボックス 707">
          <a:extLst>
            <a:ext uri="{FF2B5EF4-FFF2-40B4-BE49-F238E27FC236}">
              <a16:creationId xmlns:a16="http://schemas.microsoft.com/office/drawing/2014/main" id="{128EE32E-4D17-455E-9264-E637BC9C10E7}"/>
            </a:ext>
          </a:extLst>
        </xdr:cNvPr>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5EA2BDF3-F32D-47EB-BDE8-C31A00A54ADE}"/>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53340</xdr:rowOff>
    </xdr:to>
    <xdr:cxnSp macro="">
      <xdr:nvCxnSpPr>
        <xdr:cNvPr id="710" name="直線コネクタ 709">
          <a:extLst>
            <a:ext uri="{FF2B5EF4-FFF2-40B4-BE49-F238E27FC236}">
              <a16:creationId xmlns:a16="http://schemas.microsoft.com/office/drawing/2014/main" id="{7B0B20DF-E9A8-4F69-B3F7-E95787E050BA}"/>
            </a:ext>
          </a:extLst>
        </xdr:cNvPr>
        <xdr:cNvCxnSpPr/>
      </xdr:nvCxnSpPr>
      <xdr:spPr>
        <a:xfrm flipV="1">
          <a:off x="16318865" y="1709039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57150</xdr:rowOff>
    </xdr:from>
    <xdr:ext cx="340360" cy="259080"/>
    <xdr:sp macro="" textlink="">
      <xdr:nvSpPr>
        <xdr:cNvPr id="711" name="【庁舎】&#10;有形固定資産減価償却率最小値テキスト">
          <a:extLst>
            <a:ext uri="{FF2B5EF4-FFF2-40B4-BE49-F238E27FC236}">
              <a16:creationId xmlns:a16="http://schemas.microsoft.com/office/drawing/2014/main" id="{65564E0F-227C-4E06-A52C-594BF693E3D3}"/>
            </a:ext>
          </a:extLst>
        </xdr:cNvPr>
        <xdr:cNvSpPr txBox="1"/>
      </xdr:nvSpPr>
      <xdr:spPr>
        <a:xfrm>
          <a:off x="16357600" y="18573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53340</xdr:rowOff>
    </xdr:from>
    <xdr:to>
      <xdr:col>86</xdr:col>
      <xdr:colOff>25400</xdr:colOff>
      <xdr:row>108</xdr:row>
      <xdr:rowOff>53340</xdr:rowOff>
    </xdr:to>
    <xdr:cxnSp macro="">
      <xdr:nvCxnSpPr>
        <xdr:cNvPr id="712" name="直線コネクタ 711">
          <a:extLst>
            <a:ext uri="{FF2B5EF4-FFF2-40B4-BE49-F238E27FC236}">
              <a16:creationId xmlns:a16="http://schemas.microsoft.com/office/drawing/2014/main" id="{C565B269-18D4-4684-B445-7844D4A9C550}"/>
            </a:ext>
          </a:extLst>
        </xdr:cNvPr>
        <xdr:cNvCxnSpPr/>
      </xdr:nvCxnSpPr>
      <xdr:spPr>
        <a:xfrm>
          <a:off x="16230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713" name="【庁舎】&#10;有形固定資産減価償却率最大値テキスト">
          <a:extLst>
            <a:ext uri="{FF2B5EF4-FFF2-40B4-BE49-F238E27FC236}">
              <a16:creationId xmlns:a16="http://schemas.microsoft.com/office/drawing/2014/main" id="{C2DCC3FB-60AE-43F6-81A0-E8B8DEBB5B7B}"/>
            </a:ext>
          </a:extLst>
        </xdr:cNvPr>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14" name="直線コネクタ 713">
          <a:extLst>
            <a:ext uri="{FF2B5EF4-FFF2-40B4-BE49-F238E27FC236}">
              <a16:creationId xmlns:a16="http://schemas.microsoft.com/office/drawing/2014/main" id="{85497893-2BC5-4EE6-8505-3637D541404F}"/>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137795</xdr:rowOff>
    </xdr:from>
    <xdr:ext cx="405130" cy="259080"/>
    <xdr:sp macro="" textlink="">
      <xdr:nvSpPr>
        <xdr:cNvPr id="715" name="【庁舎】&#10;有形固定資産減価償却率平均値テキスト">
          <a:extLst>
            <a:ext uri="{FF2B5EF4-FFF2-40B4-BE49-F238E27FC236}">
              <a16:creationId xmlns:a16="http://schemas.microsoft.com/office/drawing/2014/main" id="{3D88CB6F-2AF0-4D0C-A7CB-784A636E179D}"/>
            </a:ext>
          </a:extLst>
        </xdr:cNvPr>
        <xdr:cNvSpPr txBox="1"/>
      </xdr:nvSpPr>
      <xdr:spPr>
        <a:xfrm>
          <a:off x="16357600" y="1762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159385</xdr:rowOff>
    </xdr:from>
    <xdr:to>
      <xdr:col>85</xdr:col>
      <xdr:colOff>177800</xdr:colOff>
      <xdr:row>103</xdr:row>
      <xdr:rowOff>89535</xdr:rowOff>
    </xdr:to>
    <xdr:sp macro="" textlink="">
      <xdr:nvSpPr>
        <xdr:cNvPr id="716" name="フローチャート: 判断 715">
          <a:extLst>
            <a:ext uri="{FF2B5EF4-FFF2-40B4-BE49-F238E27FC236}">
              <a16:creationId xmlns:a16="http://schemas.microsoft.com/office/drawing/2014/main" id="{F2099A1E-A49F-4274-AAAE-39A59AD9ED25}"/>
            </a:ext>
          </a:extLst>
        </xdr:cNvPr>
        <xdr:cNvSpPr/>
      </xdr:nvSpPr>
      <xdr:spPr>
        <a:xfrm>
          <a:off x="16268700" y="1764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7" name="フローチャート: 判断 716">
          <a:extLst>
            <a:ext uri="{FF2B5EF4-FFF2-40B4-BE49-F238E27FC236}">
              <a16:creationId xmlns:a16="http://schemas.microsoft.com/office/drawing/2014/main" id="{19CA9360-FC49-41B1-880A-9BE5AD8B1244}"/>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74930</xdr:rowOff>
    </xdr:from>
    <xdr:to>
      <xdr:col>76</xdr:col>
      <xdr:colOff>165100</xdr:colOff>
      <xdr:row>104</xdr:row>
      <xdr:rowOff>4445</xdr:rowOff>
    </xdr:to>
    <xdr:sp macro="" textlink="">
      <xdr:nvSpPr>
        <xdr:cNvPr id="718" name="フローチャート: 判断 717">
          <a:extLst>
            <a:ext uri="{FF2B5EF4-FFF2-40B4-BE49-F238E27FC236}">
              <a16:creationId xmlns:a16="http://schemas.microsoft.com/office/drawing/2014/main" id="{008A8406-0956-466A-B0E7-26A634DC5644}"/>
            </a:ext>
          </a:extLst>
        </xdr:cNvPr>
        <xdr:cNvSpPr/>
      </xdr:nvSpPr>
      <xdr:spPr>
        <a:xfrm>
          <a:off x="1454150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9" name="テキスト ボックス 718">
          <a:extLst>
            <a:ext uri="{FF2B5EF4-FFF2-40B4-BE49-F238E27FC236}">
              <a16:creationId xmlns:a16="http://schemas.microsoft.com/office/drawing/2014/main" id="{1A6AFCAC-9708-4115-9E1F-98B5AED39705}"/>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20" name="テキスト ボックス 719">
          <a:extLst>
            <a:ext uri="{FF2B5EF4-FFF2-40B4-BE49-F238E27FC236}">
              <a16:creationId xmlns:a16="http://schemas.microsoft.com/office/drawing/2014/main" id="{B8C7BB34-736D-4927-A924-8699E681B07E}"/>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21" name="テキスト ボックス 720">
          <a:extLst>
            <a:ext uri="{FF2B5EF4-FFF2-40B4-BE49-F238E27FC236}">
              <a16:creationId xmlns:a16="http://schemas.microsoft.com/office/drawing/2014/main" id="{4491D6CA-FF03-4AD1-837F-51080419B75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22" name="テキスト ボックス 721">
          <a:extLst>
            <a:ext uri="{FF2B5EF4-FFF2-40B4-BE49-F238E27FC236}">
              <a16:creationId xmlns:a16="http://schemas.microsoft.com/office/drawing/2014/main" id="{E4B4B21C-A7D8-4FCA-9490-E77ADCF793D7}"/>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23" name="テキスト ボックス 722">
          <a:extLst>
            <a:ext uri="{FF2B5EF4-FFF2-40B4-BE49-F238E27FC236}">
              <a16:creationId xmlns:a16="http://schemas.microsoft.com/office/drawing/2014/main" id="{882C3C5A-FE85-4BDF-80F3-CF1CDCC5C4F9}"/>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99</xdr:row>
      <xdr:rowOff>66040</xdr:rowOff>
    </xdr:from>
    <xdr:to>
      <xdr:col>85</xdr:col>
      <xdr:colOff>177800</xdr:colOff>
      <xdr:row>99</xdr:row>
      <xdr:rowOff>167640</xdr:rowOff>
    </xdr:to>
    <xdr:sp macro="" textlink="">
      <xdr:nvSpPr>
        <xdr:cNvPr id="724" name="楕円 723">
          <a:extLst>
            <a:ext uri="{FF2B5EF4-FFF2-40B4-BE49-F238E27FC236}">
              <a16:creationId xmlns:a16="http://schemas.microsoft.com/office/drawing/2014/main" id="{210258E4-3154-4A2C-B9AD-538BAC0B2087}"/>
            </a:ext>
          </a:extLst>
        </xdr:cNvPr>
        <xdr:cNvSpPr/>
      </xdr:nvSpPr>
      <xdr:spPr>
        <a:xfrm>
          <a:off x="16268700" y="170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19050</xdr:rowOff>
    </xdr:from>
    <xdr:ext cx="469900" cy="258445"/>
    <xdr:sp macro="" textlink="">
      <xdr:nvSpPr>
        <xdr:cNvPr id="725" name="【庁舎】&#10;有形固定資産減価償却率該当値テキスト">
          <a:extLst>
            <a:ext uri="{FF2B5EF4-FFF2-40B4-BE49-F238E27FC236}">
              <a16:creationId xmlns:a16="http://schemas.microsoft.com/office/drawing/2014/main" id="{D32EC038-70C7-4904-89BE-C63C79CE1F63}"/>
            </a:ext>
          </a:extLst>
        </xdr:cNvPr>
        <xdr:cNvSpPr txBox="1"/>
      </xdr:nvSpPr>
      <xdr:spPr>
        <a:xfrm>
          <a:off x="16357600" y="16992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99060</xdr:rowOff>
    </xdr:from>
    <xdr:to>
      <xdr:col>81</xdr:col>
      <xdr:colOff>101600</xdr:colOff>
      <xdr:row>100</xdr:row>
      <xdr:rowOff>29210</xdr:rowOff>
    </xdr:to>
    <xdr:sp macro="" textlink="">
      <xdr:nvSpPr>
        <xdr:cNvPr id="726" name="楕円 725">
          <a:extLst>
            <a:ext uri="{FF2B5EF4-FFF2-40B4-BE49-F238E27FC236}">
              <a16:creationId xmlns:a16="http://schemas.microsoft.com/office/drawing/2014/main" id="{47E25500-3E66-4965-998F-7D089174CA23}"/>
            </a:ext>
          </a:extLst>
        </xdr:cNvPr>
        <xdr:cNvSpPr/>
      </xdr:nvSpPr>
      <xdr:spPr>
        <a:xfrm>
          <a:off x="15430500" y="170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116840</xdr:rowOff>
    </xdr:from>
    <xdr:to>
      <xdr:col>85</xdr:col>
      <xdr:colOff>127000</xdr:colOff>
      <xdr:row>99</xdr:row>
      <xdr:rowOff>149860</xdr:rowOff>
    </xdr:to>
    <xdr:cxnSp macro="">
      <xdr:nvCxnSpPr>
        <xdr:cNvPr id="727" name="直線コネクタ 726">
          <a:extLst>
            <a:ext uri="{FF2B5EF4-FFF2-40B4-BE49-F238E27FC236}">
              <a16:creationId xmlns:a16="http://schemas.microsoft.com/office/drawing/2014/main" id="{196AAE29-60DE-4634-ADD5-13B105826F91}"/>
            </a:ext>
          </a:extLst>
        </xdr:cNvPr>
        <xdr:cNvCxnSpPr/>
      </xdr:nvCxnSpPr>
      <xdr:spPr>
        <a:xfrm flipV="1">
          <a:off x="15481300" y="170903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132080</xdr:rowOff>
    </xdr:from>
    <xdr:to>
      <xdr:col>76</xdr:col>
      <xdr:colOff>165100</xdr:colOff>
      <xdr:row>100</xdr:row>
      <xdr:rowOff>61595</xdr:rowOff>
    </xdr:to>
    <xdr:sp macro="" textlink="">
      <xdr:nvSpPr>
        <xdr:cNvPr id="728" name="楕円 727">
          <a:extLst>
            <a:ext uri="{FF2B5EF4-FFF2-40B4-BE49-F238E27FC236}">
              <a16:creationId xmlns:a16="http://schemas.microsoft.com/office/drawing/2014/main" id="{CEC5A786-D05D-4761-AC85-1DFE245E4411}"/>
            </a:ext>
          </a:extLst>
        </xdr:cNvPr>
        <xdr:cNvSpPr/>
      </xdr:nvSpPr>
      <xdr:spPr>
        <a:xfrm>
          <a:off x="14541500" y="17105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149860</xdr:rowOff>
    </xdr:from>
    <xdr:to>
      <xdr:col>81</xdr:col>
      <xdr:colOff>50800</xdr:colOff>
      <xdr:row>100</xdr:row>
      <xdr:rowOff>10795</xdr:rowOff>
    </xdr:to>
    <xdr:cxnSp macro="">
      <xdr:nvCxnSpPr>
        <xdr:cNvPr id="729" name="直線コネクタ 728">
          <a:extLst>
            <a:ext uri="{FF2B5EF4-FFF2-40B4-BE49-F238E27FC236}">
              <a16:creationId xmlns:a16="http://schemas.microsoft.com/office/drawing/2014/main" id="{F3371F39-A86C-4DE0-9E5B-F3DBB6FC4228}"/>
            </a:ext>
          </a:extLst>
        </xdr:cNvPr>
        <xdr:cNvCxnSpPr/>
      </xdr:nvCxnSpPr>
      <xdr:spPr>
        <a:xfrm flipV="1">
          <a:off x="14592300" y="171234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129540</xdr:rowOff>
    </xdr:from>
    <xdr:ext cx="405130" cy="259080"/>
    <xdr:sp macro="" textlink="">
      <xdr:nvSpPr>
        <xdr:cNvPr id="730" name="n_1aveValue【庁舎】&#10;有形固定資産減価償却率">
          <a:extLst>
            <a:ext uri="{FF2B5EF4-FFF2-40B4-BE49-F238E27FC236}">
              <a16:creationId xmlns:a16="http://schemas.microsoft.com/office/drawing/2014/main" id="{9593C4D0-9613-466F-83A0-EC10F0E2D4E7}"/>
            </a:ext>
          </a:extLst>
        </xdr:cNvPr>
        <xdr:cNvSpPr txBox="1"/>
      </xdr:nvSpPr>
      <xdr:spPr>
        <a:xfrm>
          <a:off x="15266035" y="1778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167005</xdr:rowOff>
    </xdr:from>
    <xdr:ext cx="404495" cy="258445"/>
    <xdr:sp macro="" textlink="">
      <xdr:nvSpPr>
        <xdr:cNvPr id="731" name="n_2aveValue【庁舎】&#10;有形固定資産減価償却率">
          <a:extLst>
            <a:ext uri="{FF2B5EF4-FFF2-40B4-BE49-F238E27FC236}">
              <a16:creationId xmlns:a16="http://schemas.microsoft.com/office/drawing/2014/main" id="{E5CE2D99-CEE1-4264-835D-1190A89FD3C7}"/>
            </a:ext>
          </a:extLst>
        </xdr:cNvPr>
        <xdr:cNvSpPr txBox="1"/>
      </xdr:nvSpPr>
      <xdr:spPr>
        <a:xfrm>
          <a:off x="14389735" y="17826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45720</xdr:rowOff>
    </xdr:from>
    <xdr:ext cx="405130" cy="259080"/>
    <xdr:sp macro="" textlink="">
      <xdr:nvSpPr>
        <xdr:cNvPr id="732" name="n_1mainValue【庁舎】&#10;有形固定資産減価償却率">
          <a:extLst>
            <a:ext uri="{FF2B5EF4-FFF2-40B4-BE49-F238E27FC236}">
              <a16:creationId xmlns:a16="http://schemas.microsoft.com/office/drawing/2014/main" id="{75707A1A-470C-44D5-945D-89CEFD10CA9C}"/>
            </a:ext>
          </a:extLst>
        </xdr:cNvPr>
        <xdr:cNvSpPr txBox="1"/>
      </xdr:nvSpPr>
      <xdr:spPr>
        <a:xfrm>
          <a:off x="15266035" y="16847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78105</xdr:rowOff>
    </xdr:from>
    <xdr:ext cx="404495" cy="258445"/>
    <xdr:sp macro="" textlink="">
      <xdr:nvSpPr>
        <xdr:cNvPr id="733" name="n_2mainValue【庁舎】&#10;有形固定資産減価償却率">
          <a:extLst>
            <a:ext uri="{FF2B5EF4-FFF2-40B4-BE49-F238E27FC236}">
              <a16:creationId xmlns:a16="http://schemas.microsoft.com/office/drawing/2014/main" id="{F8410A8B-EE9B-443C-A94E-28416B607ED8}"/>
            </a:ext>
          </a:extLst>
        </xdr:cNvPr>
        <xdr:cNvSpPr txBox="1"/>
      </xdr:nvSpPr>
      <xdr:spPr>
        <a:xfrm>
          <a:off x="14389735" y="16880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F2EF0110-6240-49DC-B5C6-060719D79E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26D0B833-C5DE-4E16-8909-C999324C3CA6}"/>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52E7571D-5E69-4C53-92E9-4FB0AAA9FDF5}"/>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F3DDF3A6-E0F8-4EB2-9E2A-CE1C84CE7CD1}"/>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CC2D763E-8512-4322-9750-291D0E2A9456}"/>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46A0C7E2-5216-456E-9EBF-009220AD7773}"/>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74E068EB-2732-447D-BF46-5A0CD4B04B17}"/>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C1CD63E-AE16-4D94-AA25-652B35F352C6}"/>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42" name="テキスト ボックス 741">
          <a:extLst>
            <a:ext uri="{FF2B5EF4-FFF2-40B4-BE49-F238E27FC236}">
              <a16:creationId xmlns:a16="http://schemas.microsoft.com/office/drawing/2014/main" id="{B9952FEB-5A51-47C5-BF4F-A0BCAA722EA2}"/>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2E40B8A7-140E-49C4-93C6-456A0CD2E0D1}"/>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744" name="テキスト ボックス 743">
          <a:extLst>
            <a:ext uri="{FF2B5EF4-FFF2-40B4-BE49-F238E27FC236}">
              <a16:creationId xmlns:a16="http://schemas.microsoft.com/office/drawing/2014/main" id="{47BF297F-3BDD-4B82-B8D1-64AF55E4B465}"/>
            </a:ext>
          </a:extLst>
        </xdr:cNvPr>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745" name="直線コネクタ 744">
          <a:extLst>
            <a:ext uri="{FF2B5EF4-FFF2-40B4-BE49-F238E27FC236}">
              <a16:creationId xmlns:a16="http://schemas.microsoft.com/office/drawing/2014/main" id="{05FCD168-D506-4D26-A560-0482FC3497B8}"/>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46" name="テキスト ボックス 745">
          <a:extLst>
            <a:ext uri="{FF2B5EF4-FFF2-40B4-BE49-F238E27FC236}">
              <a16:creationId xmlns:a16="http://schemas.microsoft.com/office/drawing/2014/main" id="{D564E72D-2253-49AB-8331-B65E31013F37}"/>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7" name="直線コネクタ 746">
          <a:extLst>
            <a:ext uri="{FF2B5EF4-FFF2-40B4-BE49-F238E27FC236}">
              <a16:creationId xmlns:a16="http://schemas.microsoft.com/office/drawing/2014/main" id="{CA3A2276-8015-4DFF-985E-14A868D061BC}"/>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748" name="テキスト ボックス 747">
          <a:extLst>
            <a:ext uri="{FF2B5EF4-FFF2-40B4-BE49-F238E27FC236}">
              <a16:creationId xmlns:a16="http://schemas.microsoft.com/office/drawing/2014/main" id="{23AA89BA-368B-4C39-AC30-06D3BB0C2375}"/>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9" name="直線コネクタ 748">
          <a:extLst>
            <a:ext uri="{FF2B5EF4-FFF2-40B4-BE49-F238E27FC236}">
              <a16:creationId xmlns:a16="http://schemas.microsoft.com/office/drawing/2014/main" id="{6721B3D7-D140-4501-B8F1-3B960DB64319}"/>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750" name="テキスト ボックス 749">
          <a:extLst>
            <a:ext uri="{FF2B5EF4-FFF2-40B4-BE49-F238E27FC236}">
              <a16:creationId xmlns:a16="http://schemas.microsoft.com/office/drawing/2014/main" id="{60E9D811-FBDF-4F95-9153-1F2481C3ED9D}"/>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1" name="直線コネクタ 750">
          <a:extLst>
            <a:ext uri="{FF2B5EF4-FFF2-40B4-BE49-F238E27FC236}">
              <a16:creationId xmlns:a16="http://schemas.microsoft.com/office/drawing/2014/main" id="{73B80F51-8E06-4D13-8DD5-2C296629D0B1}"/>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752" name="テキスト ボックス 751">
          <a:extLst>
            <a:ext uri="{FF2B5EF4-FFF2-40B4-BE49-F238E27FC236}">
              <a16:creationId xmlns:a16="http://schemas.microsoft.com/office/drawing/2014/main" id="{660A4B81-07F4-42D1-B6DD-4024C5C1ECAF}"/>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3" name="直線コネクタ 752">
          <a:extLst>
            <a:ext uri="{FF2B5EF4-FFF2-40B4-BE49-F238E27FC236}">
              <a16:creationId xmlns:a16="http://schemas.microsoft.com/office/drawing/2014/main" id="{D18486C3-D0EB-43C4-873B-5EE9901B562E}"/>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754" name="テキスト ボックス 753">
          <a:extLst>
            <a:ext uri="{FF2B5EF4-FFF2-40B4-BE49-F238E27FC236}">
              <a16:creationId xmlns:a16="http://schemas.microsoft.com/office/drawing/2014/main" id="{5E08E4CF-A5D7-44DA-B0AE-B96AA14D9EA2}"/>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5" name="直線コネクタ 754">
          <a:extLst>
            <a:ext uri="{FF2B5EF4-FFF2-40B4-BE49-F238E27FC236}">
              <a16:creationId xmlns:a16="http://schemas.microsoft.com/office/drawing/2014/main" id="{48DBE314-A538-48E7-9B7E-DB2BF1D34EB6}"/>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756" name="テキスト ボックス 755">
          <a:extLst>
            <a:ext uri="{FF2B5EF4-FFF2-40B4-BE49-F238E27FC236}">
              <a16:creationId xmlns:a16="http://schemas.microsoft.com/office/drawing/2014/main" id="{0455622B-2B8A-4CEB-BB42-03BD2353427B}"/>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86351E28-0788-422C-80A6-6234EB169ACD}"/>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58" name="テキスト ボックス 757">
          <a:extLst>
            <a:ext uri="{FF2B5EF4-FFF2-40B4-BE49-F238E27FC236}">
              <a16:creationId xmlns:a16="http://schemas.microsoft.com/office/drawing/2014/main" id="{5C0FA9F0-17F3-44C8-ADBE-A08FC042B1E8}"/>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E370D8CF-D444-4E5C-B854-FA2C8479F45C}"/>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82550</xdr:rowOff>
    </xdr:from>
    <xdr:to>
      <xdr:col>116</xdr:col>
      <xdr:colOff>62865</xdr:colOff>
      <xdr:row>109</xdr:row>
      <xdr:rowOff>113665</xdr:rowOff>
    </xdr:to>
    <xdr:cxnSp macro="">
      <xdr:nvCxnSpPr>
        <xdr:cNvPr id="760" name="直線コネクタ 759">
          <a:extLst>
            <a:ext uri="{FF2B5EF4-FFF2-40B4-BE49-F238E27FC236}">
              <a16:creationId xmlns:a16="http://schemas.microsoft.com/office/drawing/2014/main" id="{A1586EDF-D5B5-4B2A-9DF6-8EC68947330A}"/>
            </a:ext>
          </a:extLst>
        </xdr:cNvPr>
        <xdr:cNvCxnSpPr/>
      </xdr:nvCxnSpPr>
      <xdr:spPr>
        <a:xfrm flipV="1">
          <a:off x="22160865" y="172275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117475</xdr:rowOff>
    </xdr:from>
    <xdr:ext cx="469900" cy="259080"/>
    <xdr:sp macro="" textlink="">
      <xdr:nvSpPr>
        <xdr:cNvPr id="761" name="【庁舎】&#10;一人当たり面積最小値テキスト">
          <a:extLst>
            <a:ext uri="{FF2B5EF4-FFF2-40B4-BE49-F238E27FC236}">
              <a16:creationId xmlns:a16="http://schemas.microsoft.com/office/drawing/2014/main" id="{E5F99A37-B580-4F42-9FE6-ED3151BC917B}"/>
            </a:ext>
          </a:extLst>
        </xdr:cNvPr>
        <xdr:cNvSpPr txBox="1"/>
      </xdr:nvSpPr>
      <xdr:spPr>
        <a:xfrm>
          <a:off x="22199600" y="18805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113665</xdr:rowOff>
    </xdr:from>
    <xdr:to>
      <xdr:col>116</xdr:col>
      <xdr:colOff>152400</xdr:colOff>
      <xdr:row>109</xdr:row>
      <xdr:rowOff>113665</xdr:rowOff>
    </xdr:to>
    <xdr:cxnSp macro="">
      <xdr:nvCxnSpPr>
        <xdr:cNvPr id="762" name="直線コネクタ 761">
          <a:extLst>
            <a:ext uri="{FF2B5EF4-FFF2-40B4-BE49-F238E27FC236}">
              <a16:creationId xmlns:a16="http://schemas.microsoft.com/office/drawing/2014/main" id="{2F174EFF-CDF8-485A-9A0F-63A987FE24E3}"/>
            </a:ext>
          </a:extLst>
        </xdr:cNvPr>
        <xdr:cNvCxnSpPr/>
      </xdr:nvCxnSpPr>
      <xdr:spPr>
        <a:xfrm>
          <a:off x="22072600" y="1880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29210</xdr:rowOff>
    </xdr:from>
    <xdr:ext cx="469900" cy="258445"/>
    <xdr:sp macro="" textlink="">
      <xdr:nvSpPr>
        <xdr:cNvPr id="763" name="【庁舎】&#10;一人当たり面積最大値テキスト">
          <a:extLst>
            <a:ext uri="{FF2B5EF4-FFF2-40B4-BE49-F238E27FC236}">
              <a16:creationId xmlns:a16="http://schemas.microsoft.com/office/drawing/2014/main" id="{5C925F01-4FB3-46F9-AE6A-90F5DFD1944E}"/>
            </a:ext>
          </a:extLst>
        </xdr:cNvPr>
        <xdr:cNvSpPr txBox="1"/>
      </xdr:nvSpPr>
      <xdr:spPr>
        <a:xfrm>
          <a:off x="22199600" y="1700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82550</xdr:rowOff>
    </xdr:from>
    <xdr:to>
      <xdr:col>116</xdr:col>
      <xdr:colOff>152400</xdr:colOff>
      <xdr:row>100</xdr:row>
      <xdr:rowOff>82550</xdr:rowOff>
    </xdr:to>
    <xdr:cxnSp macro="">
      <xdr:nvCxnSpPr>
        <xdr:cNvPr id="764" name="直線コネクタ 763">
          <a:extLst>
            <a:ext uri="{FF2B5EF4-FFF2-40B4-BE49-F238E27FC236}">
              <a16:creationId xmlns:a16="http://schemas.microsoft.com/office/drawing/2014/main" id="{D6C420DC-4CF3-464B-AC09-FFC0DAB4914E}"/>
            </a:ext>
          </a:extLst>
        </xdr:cNvPr>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168910</xdr:rowOff>
    </xdr:from>
    <xdr:ext cx="469900" cy="258445"/>
    <xdr:sp macro="" textlink="">
      <xdr:nvSpPr>
        <xdr:cNvPr id="765" name="【庁舎】&#10;一人当たり面積平均値テキスト">
          <a:extLst>
            <a:ext uri="{FF2B5EF4-FFF2-40B4-BE49-F238E27FC236}">
              <a16:creationId xmlns:a16="http://schemas.microsoft.com/office/drawing/2014/main" id="{AE892A15-EEA9-4664-BDB1-6FF659BC6021}"/>
            </a:ext>
          </a:extLst>
        </xdr:cNvPr>
        <xdr:cNvSpPr txBox="1"/>
      </xdr:nvSpPr>
      <xdr:spPr>
        <a:xfrm>
          <a:off x="22199600" y="18171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146050</xdr:rowOff>
    </xdr:from>
    <xdr:to>
      <xdr:col>116</xdr:col>
      <xdr:colOff>114300</xdr:colOff>
      <xdr:row>107</xdr:row>
      <xdr:rowOff>76200</xdr:rowOff>
    </xdr:to>
    <xdr:sp macro="" textlink="">
      <xdr:nvSpPr>
        <xdr:cNvPr id="766" name="フローチャート: 判断 765">
          <a:extLst>
            <a:ext uri="{FF2B5EF4-FFF2-40B4-BE49-F238E27FC236}">
              <a16:creationId xmlns:a16="http://schemas.microsoft.com/office/drawing/2014/main" id="{975F9D65-7733-4DAB-8E3B-043D5D5A9904}"/>
            </a:ext>
          </a:extLst>
        </xdr:cNvPr>
        <xdr:cNvSpPr/>
      </xdr:nvSpPr>
      <xdr:spPr>
        <a:xfrm>
          <a:off x="221107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153035</xdr:rowOff>
    </xdr:from>
    <xdr:to>
      <xdr:col>112</xdr:col>
      <xdr:colOff>38100</xdr:colOff>
      <xdr:row>107</xdr:row>
      <xdr:rowOff>83185</xdr:rowOff>
    </xdr:to>
    <xdr:sp macro="" textlink="">
      <xdr:nvSpPr>
        <xdr:cNvPr id="767" name="フローチャート: 判断 766">
          <a:extLst>
            <a:ext uri="{FF2B5EF4-FFF2-40B4-BE49-F238E27FC236}">
              <a16:creationId xmlns:a16="http://schemas.microsoft.com/office/drawing/2014/main" id="{0683506D-15E6-4BCE-886B-ECE38CADB8C3}"/>
            </a:ext>
          </a:extLst>
        </xdr:cNvPr>
        <xdr:cNvSpPr/>
      </xdr:nvSpPr>
      <xdr:spPr>
        <a:xfrm>
          <a:off x="21272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50165</xdr:rowOff>
    </xdr:to>
    <xdr:sp macro="" textlink="">
      <xdr:nvSpPr>
        <xdr:cNvPr id="768" name="フローチャート: 判断 767">
          <a:extLst>
            <a:ext uri="{FF2B5EF4-FFF2-40B4-BE49-F238E27FC236}">
              <a16:creationId xmlns:a16="http://schemas.microsoft.com/office/drawing/2014/main" id="{0410ADC0-DBC6-47D6-B74D-314ADAAE4B7B}"/>
            </a:ext>
          </a:extLst>
        </xdr:cNvPr>
        <xdr:cNvSpPr/>
      </xdr:nvSpPr>
      <xdr:spPr>
        <a:xfrm>
          <a:off x="20383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0FA26256-6AD7-4BB8-8520-6D3CA94FFFC6}"/>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27DC376B-FF4A-476C-BCB5-B3C9EAC3CD74}"/>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4D452D2C-6CD2-4648-A6F3-EB0E22AD2AE6}"/>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3E391BF0-C351-4EBF-8643-2A782F737A0E}"/>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D5F8757E-6A0D-41C0-8F01-5BF37FC66DAE}"/>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109</xdr:row>
      <xdr:rowOff>10795</xdr:rowOff>
    </xdr:from>
    <xdr:to>
      <xdr:col>116</xdr:col>
      <xdr:colOff>114300</xdr:colOff>
      <xdr:row>109</xdr:row>
      <xdr:rowOff>112395</xdr:rowOff>
    </xdr:to>
    <xdr:sp macro="" textlink="">
      <xdr:nvSpPr>
        <xdr:cNvPr id="774" name="楕円 773">
          <a:extLst>
            <a:ext uri="{FF2B5EF4-FFF2-40B4-BE49-F238E27FC236}">
              <a16:creationId xmlns:a16="http://schemas.microsoft.com/office/drawing/2014/main" id="{45D704E8-611C-4F2D-93D3-5EB2FF124F86}"/>
            </a:ext>
          </a:extLst>
        </xdr:cNvPr>
        <xdr:cNvSpPr/>
      </xdr:nvSpPr>
      <xdr:spPr>
        <a:xfrm>
          <a:off x="22110700" y="186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97790</xdr:rowOff>
    </xdr:from>
    <xdr:ext cx="469900" cy="258445"/>
    <xdr:sp macro="" textlink="">
      <xdr:nvSpPr>
        <xdr:cNvPr id="775" name="【庁舎】&#10;一人当たり面積該当値テキスト">
          <a:extLst>
            <a:ext uri="{FF2B5EF4-FFF2-40B4-BE49-F238E27FC236}">
              <a16:creationId xmlns:a16="http://schemas.microsoft.com/office/drawing/2014/main" id="{F933DE4E-7946-41DA-B337-DB48555358C7}"/>
            </a:ext>
          </a:extLst>
        </xdr:cNvPr>
        <xdr:cNvSpPr txBox="1"/>
      </xdr:nvSpPr>
      <xdr:spPr>
        <a:xfrm>
          <a:off x="22199600" y="18614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109</xdr:row>
      <xdr:rowOff>13970</xdr:rowOff>
    </xdr:from>
    <xdr:to>
      <xdr:col>112</xdr:col>
      <xdr:colOff>38100</xdr:colOff>
      <xdr:row>109</xdr:row>
      <xdr:rowOff>115570</xdr:rowOff>
    </xdr:to>
    <xdr:sp macro="" textlink="">
      <xdr:nvSpPr>
        <xdr:cNvPr id="776" name="楕円 775">
          <a:extLst>
            <a:ext uri="{FF2B5EF4-FFF2-40B4-BE49-F238E27FC236}">
              <a16:creationId xmlns:a16="http://schemas.microsoft.com/office/drawing/2014/main" id="{2375476D-3C32-4DA3-B562-697EE0A3AF60}"/>
            </a:ext>
          </a:extLst>
        </xdr:cNvPr>
        <xdr:cNvSpPr/>
      </xdr:nvSpPr>
      <xdr:spPr>
        <a:xfrm>
          <a:off x="212725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61595</xdr:rowOff>
    </xdr:from>
    <xdr:to>
      <xdr:col>116</xdr:col>
      <xdr:colOff>63500</xdr:colOff>
      <xdr:row>109</xdr:row>
      <xdr:rowOff>64770</xdr:rowOff>
    </xdr:to>
    <xdr:cxnSp macro="">
      <xdr:nvCxnSpPr>
        <xdr:cNvPr id="777" name="直線コネクタ 776">
          <a:extLst>
            <a:ext uri="{FF2B5EF4-FFF2-40B4-BE49-F238E27FC236}">
              <a16:creationId xmlns:a16="http://schemas.microsoft.com/office/drawing/2014/main" id="{E1B5339F-AFF9-408B-95FA-EDD448118CA2}"/>
            </a:ext>
          </a:extLst>
        </xdr:cNvPr>
        <xdr:cNvCxnSpPr/>
      </xdr:nvCxnSpPr>
      <xdr:spPr>
        <a:xfrm flipV="1">
          <a:off x="21323300" y="187496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109</xdr:row>
      <xdr:rowOff>20320</xdr:rowOff>
    </xdr:from>
    <xdr:to>
      <xdr:col>107</xdr:col>
      <xdr:colOff>101600</xdr:colOff>
      <xdr:row>109</xdr:row>
      <xdr:rowOff>121920</xdr:rowOff>
    </xdr:to>
    <xdr:sp macro="" textlink="">
      <xdr:nvSpPr>
        <xdr:cNvPr id="778" name="楕円 777">
          <a:extLst>
            <a:ext uri="{FF2B5EF4-FFF2-40B4-BE49-F238E27FC236}">
              <a16:creationId xmlns:a16="http://schemas.microsoft.com/office/drawing/2014/main" id="{629EE0BD-765C-47BF-A91E-866C8F7ED776}"/>
            </a:ext>
          </a:extLst>
        </xdr:cNvPr>
        <xdr:cNvSpPr/>
      </xdr:nvSpPr>
      <xdr:spPr>
        <a:xfrm>
          <a:off x="20383500" y="187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64770</xdr:rowOff>
    </xdr:from>
    <xdr:to>
      <xdr:col>111</xdr:col>
      <xdr:colOff>177800</xdr:colOff>
      <xdr:row>109</xdr:row>
      <xdr:rowOff>71120</xdr:rowOff>
    </xdr:to>
    <xdr:cxnSp macro="">
      <xdr:nvCxnSpPr>
        <xdr:cNvPr id="779" name="直線コネクタ 778">
          <a:extLst>
            <a:ext uri="{FF2B5EF4-FFF2-40B4-BE49-F238E27FC236}">
              <a16:creationId xmlns:a16="http://schemas.microsoft.com/office/drawing/2014/main" id="{26AAF6DF-CF40-4FC9-AA1C-4B5DF75FF8F2}"/>
            </a:ext>
          </a:extLst>
        </xdr:cNvPr>
        <xdr:cNvCxnSpPr/>
      </xdr:nvCxnSpPr>
      <xdr:spPr>
        <a:xfrm flipV="1">
          <a:off x="20434300" y="187528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99695</xdr:rowOff>
    </xdr:from>
    <xdr:ext cx="469900" cy="258445"/>
    <xdr:sp macro="" textlink="">
      <xdr:nvSpPr>
        <xdr:cNvPr id="780" name="n_1aveValue【庁舎】&#10;一人当たり面積">
          <a:extLst>
            <a:ext uri="{FF2B5EF4-FFF2-40B4-BE49-F238E27FC236}">
              <a16:creationId xmlns:a16="http://schemas.microsoft.com/office/drawing/2014/main" id="{2C9ED90A-3209-424F-877C-FE25081A8056}"/>
            </a:ext>
          </a:extLst>
        </xdr:cNvPr>
        <xdr:cNvSpPr txBox="1"/>
      </xdr:nvSpPr>
      <xdr:spPr>
        <a:xfrm>
          <a:off x="21075650" y="18101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66675</xdr:rowOff>
    </xdr:from>
    <xdr:ext cx="469265" cy="258445"/>
    <xdr:sp macro="" textlink="">
      <xdr:nvSpPr>
        <xdr:cNvPr id="781" name="n_2aveValue【庁舎】&#10;一人当たり面積">
          <a:extLst>
            <a:ext uri="{FF2B5EF4-FFF2-40B4-BE49-F238E27FC236}">
              <a16:creationId xmlns:a16="http://schemas.microsoft.com/office/drawing/2014/main" id="{0937C5FD-30BB-418A-9700-BEEFDFAB4240}"/>
            </a:ext>
          </a:extLst>
        </xdr:cNvPr>
        <xdr:cNvSpPr txBox="1"/>
      </xdr:nvSpPr>
      <xdr:spPr>
        <a:xfrm>
          <a:off x="20199350" y="18068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106680</xdr:rowOff>
    </xdr:from>
    <xdr:ext cx="469900" cy="259080"/>
    <xdr:sp macro="" textlink="">
      <xdr:nvSpPr>
        <xdr:cNvPr id="782" name="n_1mainValue【庁舎】&#10;一人当たり面積">
          <a:extLst>
            <a:ext uri="{FF2B5EF4-FFF2-40B4-BE49-F238E27FC236}">
              <a16:creationId xmlns:a16="http://schemas.microsoft.com/office/drawing/2014/main" id="{A5C58C1A-1C4B-4706-A643-3B1E3C927B4D}"/>
            </a:ext>
          </a:extLst>
        </xdr:cNvPr>
        <xdr:cNvSpPr txBox="1"/>
      </xdr:nvSpPr>
      <xdr:spPr>
        <a:xfrm>
          <a:off x="21075650" y="1879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113030</xdr:rowOff>
    </xdr:from>
    <xdr:ext cx="469265" cy="259080"/>
    <xdr:sp macro="" textlink="">
      <xdr:nvSpPr>
        <xdr:cNvPr id="783" name="n_2mainValue【庁舎】&#10;一人当たり面積">
          <a:extLst>
            <a:ext uri="{FF2B5EF4-FFF2-40B4-BE49-F238E27FC236}">
              <a16:creationId xmlns:a16="http://schemas.microsoft.com/office/drawing/2014/main" id="{4D1396FF-3299-46BF-9273-202105E05338}"/>
            </a:ext>
          </a:extLst>
        </xdr:cNvPr>
        <xdr:cNvSpPr txBox="1"/>
      </xdr:nvSpPr>
      <xdr:spPr>
        <a:xfrm>
          <a:off x="20199350" y="18801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75977432-B11F-4DC3-93A1-D66761B922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E1E74E1B-E8B2-4820-9E25-AF3CD8E5DE93}"/>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94FC49C9-0271-48F3-AE9A-3E1CA817501B}"/>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体育館・プール、市民会館、一般廃棄物処理施設、消防施設、庁舎は、類似団体平均と比べて、有形固定資産減価償却率が大きくなっている。</a:t>
          </a:r>
        </a:p>
        <a:p>
          <a:r>
            <a:rPr lang="ja-JP" altLang="en-US"/>
            <a:t>これらの公共施設については、老朽化が進行しており、早急に整備が必要な状況であるが、近年の厳しい財政状況のため、維持補修による対応が中心となっており、有形固定資産減価償却率を押し上げる要因となっている。</a:t>
          </a:r>
        </a:p>
        <a:p>
          <a:r>
            <a:rPr lang="ja-JP" altLang="en-US"/>
            <a:t>また、表中の施設については、保健センター・保健所が類似団体平均と比べて、一人あたりの面積が大きくなっているが、それ以外の施設は類似団体平均を下回っている。</a:t>
          </a:r>
        </a:p>
        <a:p>
          <a:r>
            <a:rPr lang="ja-JP" altLang="en-US"/>
            <a:t>したがって、類似団体と比較して、これらの公共施設は概ね効率的な配置と適正な規模による運営が行えていると考えられる。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336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336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前年度と比較して、数値は横ばいとなっているが、類似団体平均を大きく下回っている。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人口の減少、高齢化率の上昇等、市税収入低下の要因を抱えていることから、引き続き、経常経費等の歳出削減とともに、市税収入の確保、受益者負担の適正化等、歳入確保に努める。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336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41910</xdr:rowOff>
    </xdr:from>
    <xdr:to>
      <xdr:col>23</xdr:col>
      <xdr:colOff>133350</xdr:colOff>
      <xdr:row>43</xdr:row>
      <xdr:rowOff>41910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4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135890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119380</xdr:rowOff>
    </xdr:from>
    <xdr:to>
      <xdr:col>23</xdr:col>
      <xdr:colOff>184150</xdr:colOff>
      <xdr:row>42</xdr:row>
      <xdr:rowOff>49530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41910</xdr:rowOff>
    </xdr:from>
    <xdr:to>
      <xdr:col>19</xdr:col>
      <xdr:colOff>133350</xdr:colOff>
      <xdr:row>43</xdr:row>
      <xdr:rowOff>55245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132715</xdr:rowOff>
    </xdr:from>
    <xdr:to>
      <xdr:col>19</xdr:col>
      <xdr:colOff>184150</xdr:colOff>
      <xdr:row>42</xdr:row>
      <xdr:rowOff>63500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73025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41910</xdr:rowOff>
    </xdr:from>
    <xdr:to>
      <xdr:col>15</xdr:col>
      <xdr:colOff>82550</xdr:colOff>
      <xdr:row>43</xdr:row>
      <xdr:rowOff>55245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73025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27940</xdr:rowOff>
    </xdr:from>
    <xdr:to>
      <xdr:col>11</xdr:col>
      <xdr:colOff>31750</xdr:colOff>
      <xdr:row>43</xdr:row>
      <xdr:rowOff>41910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0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162560</xdr:rowOff>
    </xdr:from>
    <xdr:to>
      <xdr:col>23</xdr:col>
      <xdr:colOff>184150</xdr:colOff>
      <xdr:row>43</xdr:row>
      <xdr:rowOff>92710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134620</xdr:rowOff>
    </xdr:from>
    <xdr:ext cx="762000" cy="25336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162560</xdr:rowOff>
    </xdr:from>
    <xdr:to>
      <xdr:col>19</xdr:col>
      <xdr:colOff>184150</xdr:colOff>
      <xdr:row>43</xdr:row>
      <xdr:rowOff>92710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77470</xdr:rowOff>
    </xdr:from>
    <xdr:ext cx="736600" cy="2533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8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xdr:rowOff>
    </xdr:from>
    <xdr:to>
      <xdr:col>15</xdr:col>
      <xdr:colOff>133350</xdr:colOff>
      <xdr:row>43</xdr:row>
      <xdr:rowOff>106045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90805</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162560</xdr:rowOff>
    </xdr:from>
    <xdr:to>
      <xdr:col>11</xdr:col>
      <xdr:colOff>82550</xdr:colOff>
      <xdr:row>43</xdr:row>
      <xdr:rowOff>92710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77470</xdr:rowOff>
    </xdr:from>
    <xdr:ext cx="762000" cy="25336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148590</xdr:rowOff>
    </xdr:from>
    <xdr:to>
      <xdr:col>7</xdr:col>
      <xdr:colOff>31750</xdr:colOff>
      <xdr:row>43</xdr:row>
      <xdr:rowOff>78740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63500</xdr:rowOff>
    </xdr:from>
    <xdr:ext cx="762000" cy="25336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35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歳出面では人件費、補助費等などは減少となったものの、扶助費が引き続き増加し、物件費、繰出金なども増加したため、経常経費充当一般財源は増となった。また、歳入面では個人市民税や法人市民税、固定資産税、普通交付税などの増により経常一般財源は増となった。この結果、数値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ポイントの改善となったが、類似団体平均を上回っている。次年度以降、市税の大幅な伸びは期待できないことから、経常一般財源の伸びを見込めず、数値の大幅な改善は見込めない状況である。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336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635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144145</xdr:rowOff>
    </xdr:from>
    <xdr:ext cx="762000" cy="25336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88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635</xdr:rowOff>
    </xdr:from>
    <xdr:to>
      <xdr:col>24</xdr:col>
      <xdr:colOff>12700</xdr:colOff>
      <xdr:row>66</xdr:row>
      <xdr:rowOff>635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140970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146050</xdr:rowOff>
    </xdr:from>
    <xdr:to>
      <xdr:col>23</xdr:col>
      <xdr:colOff>133350</xdr:colOff>
      <xdr:row>63</xdr:row>
      <xdr:rowOff>143510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7595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138430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2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121920</xdr:rowOff>
    </xdr:from>
    <xdr:to>
      <xdr:col>23</xdr:col>
      <xdr:colOff>184150</xdr:colOff>
      <xdr:row>62</xdr:row>
      <xdr:rowOff>52070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160020</xdr:rowOff>
    </xdr:from>
    <xdr:to>
      <xdr:col>19</xdr:col>
      <xdr:colOff>133350</xdr:colOff>
      <xdr:row>63</xdr:row>
      <xdr:rowOff>143510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8992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102235</xdr:rowOff>
    </xdr:from>
    <xdr:to>
      <xdr:col>19</xdr:col>
      <xdr:colOff>184150</xdr:colOff>
      <xdr:row>62</xdr:row>
      <xdr:rowOff>32385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42545</xdr:rowOff>
    </xdr:from>
    <xdr:ext cx="736600" cy="25336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295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160020</xdr:rowOff>
    </xdr:from>
    <xdr:to>
      <xdr:col>15</xdr:col>
      <xdr:colOff>82550</xdr:colOff>
      <xdr:row>63</xdr:row>
      <xdr:rowOff>162560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8992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153035</xdr:rowOff>
    </xdr:from>
    <xdr:to>
      <xdr:col>15</xdr:col>
      <xdr:colOff>133350</xdr:colOff>
      <xdr:row>61</xdr:row>
      <xdr:rowOff>83185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93345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90170</xdr:rowOff>
    </xdr:from>
    <xdr:to>
      <xdr:col>11</xdr:col>
      <xdr:colOff>31750</xdr:colOff>
      <xdr:row>63</xdr:row>
      <xdr:rowOff>162560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915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27940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25400</xdr:rowOff>
    </xdr:from>
    <xdr:to>
      <xdr:col>7</xdr:col>
      <xdr:colOff>31750</xdr:colOff>
      <xdr:row>61</xdr:row>
      <xdr:rowOff>127000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137160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5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95250</xdr:rowOff>
    </xdr:from>
    <xdr:to>
      <xdr:col>23</xdr:col>
      <xdr:colOff>184150</xdr:colOff>
      <xdr:row>63</xdr:row>
      <xdr:rowOff>25400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67310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92710</xdr:rowOff>
    </xdr:from>
    <xdr:to>
      <xdr:col>19</xdr:col>
      <xdr:colOff>184150</xdr:colOff>
      <xdr:row>64</xdr:row>
      <xdr:rowOff>22860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7620</xdr:rowOff>
    </xdr:from>
    <xdr:ext cx="736600" cy="25336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804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109220</xdr:rowOff>
    </xdr:from>
    <xdr:to>
      <xdr:col>15</xdr:col>
      <xdr:colOff>133350</xdr:colOff>
      <xdr:row>63</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24130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26670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125730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[131,347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人件費・物件費等の合計額の人口１人当たりの決算額は、今年度、再び類似団体平均を上回った。主な要因としては、図書館の指定管理者への移行による物件費の増や分母である人口の減少が大きいことが挙げられる。人件費・物件費については、従来から消防・高等学校の直営実施を図ってきたこと等から、依然として高い水準で推移しているため、引き続き施設の統廃合、民間への業務委託の推進等により、サービス水準を維持しながら、経費の抑制に努める。</a:t>
          </a:r>
        </a:p>
      </xdr:txBody>
    </xdr:sp>
    <xdr:clientData/>
  </xdr:twoCellAnchor>
  <xdr:oneCellAnchor>
    <xdr:from>
      <xdr:col>3</xdr:col>
      <xdr:colOff>95250</xdr:colOff>
      <xdr:row>77</xdr:row>
      <xdr:rowOff>6350</xdr:rowOff>
    </xdr:from>
    <xdr:ext cx="349885" cy="21971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336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336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36195</xdr:rowOff>
    </xdr:from>
    <xdr:to>
      <xdr:col>23</xdr:col>
      <xdr:colOff>133350</xdr:colOff>
      <xdr:row>89</xdr:row>
      <xdr:rowOff>27940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171450</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27940</xdr:rowOff>
    </xdr:from>
    <xdr:to>
      <xdr:col>24</xdr:col>
      <xdr:colOff>12700</xdr:colOff>
      <xdr:row>89</xdr:row>
      <xdr:rowOff>27940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122555</xdr:rowOff>
    </xdr:from>
    <xdr:ext cx="762000" cy="25336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5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36195</xdr:rowOff>
    </xdr:from>
    <xdr:to>
      <xdr:col>24</xdr:col>
      <xdr:colOff>12700</xdr:colOff>
      <xdr:row>80</xdr:row>
      <xdr:rowOff>36195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27940</xdr:rowOff>
    </xdr:from>
    <xdr:to>
      <xdr:col>23</xdr:col>
      <xdr:colOff>133350</xdr:colOff>
      <xdr:row>81</xdr:row>
      <xdr:rowOff>39370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153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149860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694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133350</xdr:rowOff>
    </xdr:from>
    <xdr:to>
      <xdr:col>23</xdr:col>
      <xdr:colOff>184150</xdr:colOff>
      <xdr:row>81</xdr:row>
      <xdr:rowOff>63500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25400</xdr:rowOff>
    </xdr:from>
    <xdr:to>
      <xdr:col>19</xdr:col>
      <xdr:colOff>133350</xdr:colOff>
      <xdr:row>81</xdr:row>
      <xdr:rowOff>27940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28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149860</xdr:rowOff>
    </xdr:from>
    <xdr:to>
      <xdr:col>19</xdr:col>
      <xdr:colOff>184150</xdr:colOff>
      <xdr:row>81</xdr:row>
      <xdr:rowOff>80010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64770</xdr:rowOff>
    </xdr:from>
    <xdr:ext cx="736600" cy="25336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22225</xdr:rowOff>
    </xdr:from>
    <xdr:to>
      <xdr:col>15</xdr:col>
      <xdr:colOff>82550</xdr:colOff>
      <xdr:row>81</xdr:row>
      <xdr:rowOff>25400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96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109220</xdr:rowOff>
    </xdr:from>
    <xdr:to>
      <xdr:col>15</xdr:col>
      <xdr:colOff>133350</xdr:colOff>
      <xdr:row>81</xdr:row>
      <xdr:rowOff>38735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48895</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9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12700</xdr:rowOff>
    </xdr:from>
    <xdr:to>
      <xdr:col>11</xdr:col>
      <xdr:colOff>31750</xdr:colOff>
      <xdr:row>81</xdr:row>
      <xdr:rowOff>22225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01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119380</xdr:rowOff>
    </xdr:from>
    <xdr:to>
      <xdr:col>11</xdr:col>
      <xdr:colOff>82550</xdr:colOff>
      <xdr:row>81</xdr:row>
      <xdr:rowOff>49530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59690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115570</xdr:rowOff>
    </xdr:from>
    <xdr:to>
      <xdr:col>7</xdr:col>
      <xdr:colOff>31750</xdr:colOff>
      <xdr:row>81</xdr:row>
      <xdr:rowOff>45720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55880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160020</xdr:rowOff>
    </xdr:from>
    <xdr:to>
      <xdr:col>23</xdr:col>
      <xdr:colOff>184150</xdr:colOff>
      <xdr:row>81</xdr:row>
      <xdr:rowOff>90170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132080</xdr:rowOff>
    </xdr:from>
    <xdr:ext cx="762000" cy="25336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8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131,347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148590</xdr:rowOff>
    </xdr:from>
    <xdr:to>
      <xdr:col>19</xdr:col>
      <xdr:colOff>184150</xdr:colOff>
      <xdr:row>81</xdr:row>
      <xdr:rowOff>78740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88900</xdr:rowOff>
    </xdr:from>
    <xdr:ext cx="736600" cy="25336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334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146050</xdr:rowOff>
    </xdr:from>
    <xdr:to>
      <xdr:col>15</xdr:col>
      <xdr:colOff>133350</xdr:colOff>
      <xdr:row>81</xdr:row>
      <xdr:rowOff>76200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60960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4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143510</xdr:rowOff>
    </xdr:from>
    <xdr:to>
      <xdr:col>11</xdr:col>
      <xdr:colOff>82550</xdr:colOff>
      <xdr:row>81</xdr:row>
      <xdr:rowOff>73025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9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57785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4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127,083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133350</xdr:rowOff>
    </xdr:from>
    <xdr:to>
      <xdr:col>7</xdr:col>
      <xdr:colOff>31750</xdr:colOff>
      <xdr:row>81</xdr:row>
      <xdr:rowOff>63500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48260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124,777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横ばい傾向であり、類似団体平均を上回っている。本市の職員構成では、５０代の職員数が相対的に少ないため、国と比較して、早期に昇任していることが主な要因となっている。今後、行政経費に占める人件費の適正化とともに、職員の能力・実績等を適切に反映させる給与制度の検討を進め、給与の適正化に努める。</a:t>
          </a:r>
        </a:p>
        <a:p>
          <a:r>
            <a:rPr lang="ja-JP" altLang="en-US" sz="1300">
              <a:latin typeface="ＭＳ Ｐゴシック"/>
              <a:ea typeface="ＭＳ Ｐゴシック"/>
            </a:rPr>
            <a:t>なお、Ｈ２９数値については、当該資料作成時点において、平成３０年調査結果が未公表のため、前年度数値を引用している。</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336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39370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077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11430</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39370</xdr:rowOff>
    </xdr:from>
    <xdr:to>
      <xdr:col>81</xdr:col>
      <xdr:colOff>133350</xdr:colOff>
      <xdr:row>90</xdr:row>
      <xdr:rowOff>39370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336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64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100330</xdr:rowOff>
    </xdr:from>
    <xdr:to>
      <xdr:col>81</xdr:col>
      <xdr:colOff>44450</xdr:colOff>
      <xdr:row>88</xdr:row>
      <xdr:rowOff>100330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8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336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7990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80645</xdr:rowOff>
    </xdr:from>
    <xdr:to>
      <xdr:col>77</xdr:col>
      <xdr:colOff>44450</xdr:colOff>
      <xdr:row>88</xdr:row>
      <xdr:rowOff>100330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682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1905</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80645</xdr:rowOff>
    </xdr:from>
    <xdr:to>
      <xdr:col>72</xdr:col>
      <xdr:colOff>203200</xdr:colOff>
      <xdr:row>88</xdr:row>
      <xdr:rowOff>80645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6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1905</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80645</xdr:rowOff>
    </xdr:from>
    <xdr:to>
      <xdr:col>68</xdr:col>
      <xdr:colOff>152400</xdr:colOff>
      <xdr:row>89</xdr:row>
      <xdr:rowOff>29845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682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1270</xdr:rowOff>
    </xdr:from>
    <xdr:to>
      <xdr:col>68</xdr:col>
      <xdr:colOff>203200</xdr:colOff>
      <xdr:row>85</xdr:row>
      <xdr:rowOff>102870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113030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1270</xdr:rowOff>
    </xdr:from>
    <xdr:to>
      <xdr:col>64</xdr:col>
      <xdr:colOff>152400</xdr:colOff>
      <xdr:row>85</xdr:row>
      <xdr:rowOff>102870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113030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49530</xdr:rowOff>
    </xdr:from>
    <xdr:to>
      <xdr:col>81</xdr:col>
      <xdr:colOff>95250</xdr:colOff>
      <xdr:row>88</xdr:row>
      <xdr:rowOff>151130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21590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0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49530</xdr:rowOff>
    </xdr:from>
    <xdr:to>
      <xdr:col>77</xdr:col>
      <xdr:colOff>95250</xdr:colOff>
      <xdr:row>88</xdr:row>
      <xdr:rowOff>151130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135890</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2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29845</xdr:rowOff>
    </xdr:from>
    <xdr:to>
      <xdr:col>73</xdr:col>
      <xdr:colOff>44450</xdr:colOff>
      <xdr:row>88</xdr:row>
      <xdr:rowOff>132080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116205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29845</xdr:rowOff>
    </xdr:from>
    <xdr:to>
      <xdr:col>68</xdr:col>
      <xdr:colOff>203200</xdr:colOff>
      <xdr:row>88</xdr:row>
      <xdr:rowOff>132080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116205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150495</xdr:rowOff>
    </xdr:from>
    <xdr:to>
      <xdr:col>64</xdr:col>
      <xdr:colOff>152400</xdr:colOff>
      <xdr:row>89</xdr:row>
      <xdr:rowOff>80645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65405</xdr:rowOff>
    </xdr:from>
    <xdr:ext cx="762000" cy="25336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本市の地理的な特性により行政効率が優れない中、直営で消防や高等学校等を実施してきた経緯から、人口千人当たりの職員数は類似団体を大きく上回る職員数となっている。今後も引き続き、施設の統廃合、事務事業の見直し等により、人員の効率的配置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336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336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19685</xdr:rowOff>
    </xdr:from>
    <xdr:to>
      <xdr:col>81</xdr:col>
      <xdr:colOff>44450</xdr:colOff>
      <xdr:row>67</xdr:row>
      <xdr:rowOff>109855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82550</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109855</xdr:rowOff>
    </xdr:from>
    <xdr:to>
      <xdr:col>81</xdr:col>
      <xdr:colOff>133350</xdr:colOff>
      <xdr:row>67</xdr:row>
      <xdr:rowOff>109855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106045</xdr:rowOff>
    </xdr:from>
    <xdr:ext cx="762000" cy="25908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19685</xdr:rowOff>
    </xdr:from>
    <xdr:to>
      <xdr:col>81</xdr:col>
      <xdr:colOff>133350</xdr:colOff>
      <xdr:row>59</xdr:row>
      <xdr:rowOff>19685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63500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121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149225</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36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132715</xdr:rowOff>
    </xdr:from>
    <xdr:to>
      <xdr:col>81</xdr:col>
      <xdr:colOff>95250</xdr:colOff>
      <xdr:row>62</xdr:row>
      <xdr:rowOff>63500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67310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012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69215</xdr:rowOff>
    </xdr:from>
    <xdr:ext cx="7366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56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31115</xdr:rowOff>
    </xdr:from>
    <xdr:to>
      <xdr:col>72</xdr:col>
      <xdr:colOff>203200</xdr:colOff>
      <xdr:row>64</xdr:row>
      <xdr:rowOff>67310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039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45085</xdr:rowOff>
    </xdr:from>
    <xdr:ext cx="762000" cy="2584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1270</xdr:rowOff>
    </xdr:from>
    <xdr:to>
      <xdr:col>68</xdr:col>
      <xdr:colOff>152400</xdr:colOff>
      <xdr:row>64</xdr:row>
      <xdr:rowOff>31115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740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110490</xdr:rowOff>
    </xdr:from>
    <xdr:to>
      <xdr:col>68</xdr:col>
      <xdr:colOff>203200</xdr:colOff>
      <xdr:row>62</xdr:row>
      <xdr:rowOff>40640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52070</xdr:rowOff>
    </xdr:from>
    <xdr:ext cx="762000" cy="25336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9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59055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12700</xdr:rowOff>
    </xdr:from>
    <xdr:to>
      <xdr:col>81</xdr:col>
      <xdr:colOff>95250</xdr:colOff>
      <xdr:row>64</xdr:row>
      <xdr:rowOff>114300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156210</xdr:rowOff>
    </xdr:from>
    <xdr:ext cx="762000" cy="25336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57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74930</xdr:rowOff>
    </xdr:from>
    <xdr:ext cx="7366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477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16510</xdr:rowOff>
    </xdr:from>
    <xdr:to>
      <xdr:col>73</xdr:col>
      <xdr:colOff>44450</xdr:colOff>
      <xdr:row>64</xdr:row>
      <xdr:rowOff>118110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102870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7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151765</xdr:rowOff>
    </xdr:from>
    <xdr:to>
      <xdr:col>68</xdr:col>
      <xdr:colOff>203200</xdr:colOff>
      <xdr:row>64</xdr:row>
      <xdr:rowOff>81915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66675</xdr:rowOff>
    </xdr:from>
    <xdr:ext cx="762000" cy="25336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39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121920</xdr:rowOff>
    </xdr:from>
    <xdr:to>
      <xdr:col>64</xdr:col>
      <xdr:colOff>152400</xdr:colOff>
      <xdr:row>64</xdr:row>
      <xdr:rowOff>52070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36830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0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従来から、可能な限り地方債の新規発行を抑制するとともに、発行に当たっては交付税措置のある有利なものに限定するなど、健全な財政運営に努めてきた結果、類似団体平均を下回っている。今後、公債費が一時的に減少することに伴い、短期的には数値が改善することが見込まれるが、長期的には公共施設の再編整備、大規模改造などの実施が見込まれることから、悪化が見込まれるところである。</a:t>
          </a:r>
        </a:p>
        <a:p>
          <a:r>
            <a:rPr lang="ja-JP" altLang="en-US" sz="1300">
              <a:latin typeface="ＭＳ Ｐゴシック"/>
              <a:ea typeface="ＭＳ Ｐゴシック"/>
            </a:rPr>
            <a:t>普通建設事業の実施に当たっては、事業の選択と地方債の有効活用を行い、引き続き、水準の抑制に努める。</a:t>
          </a:r>
        </a:p>
        <a:p>
          <a:endParaRP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336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130175</xdr:rowOff>
    </xdr:from>
    <xdr:to>
      <xdr:col>81</xdr:col>
      <xdr:colOff>44450</xdr:colOff>
      <xdr:row>44</xdr:row>
      <xdr:rowOff>75565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47625</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75565</xdr:rowOff>
    </xdr:from>
    <xdr:to>
      <xdr:col>81</xdr:col>
      <xdr:colOff>133350</xdr:colOff>
      <xdr:row>44</xdr:row>
      <xdr:rowOff>75565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45085</xdr:rowOff>
    </xdr:from>
    <xdr:ext cx="762000" cy="2584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130175</xdr:rowOff>
    </xdr:from>
    <xdr:to>
      <xdr:col>81</xdr:col>
      <xdr:colOff>133350</xdr:colOff>
      <xdr:row>36</xdr:row>
      <xdr:rowOff>130175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167640</xdr:rowOff>
    </xdr:from>
    <xdr:to>
      <xdr:col>81</xdr:col>
      <xdr:colOff>44450</xdr:colOff>
      <xdr:row>40</xdr:row>
      <xdr:rowOff>30480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541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27305</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55245</xdr:rowOff>
    </xdr:from>
    <xdr:to>
      <xdr:col>81</xdr:col>
      <xdr:colOff>95250</xdr:colOff>
      <xdr:row>40</xdr:row>
      <xdr:rowOff>156845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92710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84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92710</xdr:rowOff>
    </xdr:from>
    <xdr:to>
      <xdr:col>72</xdr:col>
      <xdr:colOff>203200</xdr:colOff>
      <xdr:row>40</xdr:row>
      <xdr:rowOff>140970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507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97790</xdr:rowOff>
    </xdr:from>
    <xdr:to>
      <xdr:col>73</xdr:col>
      <xdr:colOff>44450</xdr:colOff>
      <xdr:row>41</xdr:row>
      <xdr:rowOff>27305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12065</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140970</xdr:rowOff>
    </xdr:from>
    <xdr:to>
      <xdr:col>68</xdr:col>
      <xdr:colOff>152400</xdr:colOff>
      <xdr:row>41</xdr:row>
      <xdr:rowOff>24765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989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166370</xdr:rowOff>
    </xdr:from>
    <xdr:to>
      <xdr:col>68</xdr:col>
      <xdr:colOff>203200</xdr:colOff>
      <xdr:row>41</xdr:row>
      <xdr:rowOff>95885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80645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135890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116840</xdr:rowOff>
    </xdr:from>
    <xdr:to>
      <xdr:col>81</xdr:col>
      <xdr:colOff>95250</xdr:colOff>
      <xdr:row>40</xdr:row>
      <xdr:rowOff>46990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133350</xdr:rowOff>
    </xdr:from>
    <xdr:ext cx="762000" cy="25336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8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91440</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0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41910</xdr:rowOff>
    </xdr:from>
    <xdr:to>
      <xdr:col>73</xdr:col>
      <xdr:colOff>44450</xdr:colOff>
      <xdr:row>40</xdr:row>
      <xdr:rowOff>143510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153670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90170</xdr:rowOff>
    </xdr:from>
    <xdr:to>
      <xdr:col>68</xdr:col>
      <xdr:colOff>203200</xdr:colOff>
      <xdr:row>41</xdr:row>
      <xdr:rowOff>20320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30480</xdr:rowOff>
    </xdr:from>
    <xdr:ext cx="762000" cy="25336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170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145415</xdr:rowOff>
    </xdr:from>
    <xdr:to>
      <xdr:col>64</xdr:col>
      <xdr:colOff>152400</xdr:colOff>
      <xdr:row>41</xdr:row>
      <xdr:rowOff>75565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86360</xdr:rowOff>
    </xdr:from>
    <xdr:ext cx="762000" cy="25336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72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前年度と比較して、18.7ポイント改善している。その主な要因として、分子である債務負担行為に基づく支出予定額の減や公営企業債残高の減に伴う公営企業への繰出見込額の減、地方債残高の減などが挙げられる。また、分母である標準財政規模の増も挙げられる。</a:t>
          </a:r>
        </a:p>
        <a:p>
          <a:r>
            <a:rPr lang="ja-JP" altLang="en-US" sz="1300">
              <a:latin typeface="ＭＳ Ｐゴシック"/>
              <a:ea typeface="ＭＳ Ｐゴシック"/>
            </a:rPr>
            <a:t>今後も、公共施設の再編整備に伴う基金の取り崩しなどが見込まれることから、引き続き、後年度への負担となる地方債残高に留意し、計画的・長期的な視点に立った財政運営に努める。</a:t>
          </a:r>
        </a:p>
      </xdr:txBody>
    </xdr:sp>
    <xdr:clientData/>
  </xdr:twoCellAnchor>
  <xdr:oneCellAnchor>
    <xdr:from>
      <xdr:col>61</xdr:col>
      <xdr:colOff>6350</xdr:colOff>
      <xdr:row>10</xdr:row>
      <xdr:rowOff>63500</xdr:rowOff>
    </xdr:from>
    <xdr:ext cx="298450" cy="21971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336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336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93980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2000" cy="25336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379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111760</xdr:rowOff>
    </xdr:from>
    <xdr:to>
      <xdr:col>81</xdr:col>
      <xdr:colOff>44450</xdr:colOff>
      <xdr:row>15</xdr:row>
      <xdr:rowOff>90805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12060"/>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143510</xdr:rowOff>
    </xdr:from>
    <xdr:ext cx="762000" cy="25336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438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171450</xdr:rowOff>
    </xdr:from>
    <xdr:to>
      <xdr:col>81</xdr:col>
      <xdr:colOff>95250</xdr:colOff>
      <xdr:row>15</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90805</xdr:rowOff>
    </xdr:from>
    <xdr:to>
      <xdr:col>77</xdr:col>
      <xdr:colOff>44450</xdr:colOff>
      <xdr:row>15</xdr:row>
      <xdr:rowOff>156845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6255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14605</xdr:rowOff>
    </xdr:from>
    <xdr:to>
      <xdr:col>77</xdr:col>
      <xdr:colOff>95250</xdr:colOff>
      <xdr:row>15</xdr:row>
      <xdr:rowOff>116205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126365</xdr:rowOff>
    </xdr:from>
    <xdr:ext cx="7366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5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156845</xdr:rowOff>
    </xdr:from>
    <xdr:to>
      <xdr:col>72</xdr:col>
      <xdr:colOff>203200</xdr:colOff>
      <xdr:row>16</xdr:row>
      <xdr:rowOff>67310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285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48260</xdr:rowOff>
    </xdr:from>
    <xdr:to>
      <xdr:col>73</xdr:col>
      <xdr:colOff>44450</xdr:colOff>
      <xdr:row>15</xdr:row>
      <xdr:rowOff>149860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160020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55245</xdr:rowOff>
    </xdr:from>
    <xdr:to>
      <xdr:col>68</xdr:col>
      <xdr:colOff>152400</xdr:colOff>
      <xdr:row>16</xdr:row>
      <xdr:rowOff>67310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98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117475</xdr:rowOff>
    </xdr:from>
    <xdr:to>
      <xdr:col>68</xdr:col>
      <xdr:colOff>203200</xdr:colOff>
      <xdr:row>16</xdr:row>
      <xdr:rowOff>47625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57785</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152400</xdr:rowOff>
    </xdr:from>
    <xdr:to>
      <xdr:col>64</xdr:col>
      <xdr:colOff>152400</xdr:colOff>
      <xdr:row>16</xdr:row>
      <xdr:rowOff>82550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60960</xdr:rowOff>
    </xdr:from>
    <xdr:to>
      <xdr:col>81</xdr:col>
      <xdr:colOff>95250</xdr:colOff>
      <xdr:row>14</xdr:row>
      <xdr:rowOff>162560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77470</xdr:rowOff>
    </xdr:from>
    <xdr:ext cx="762000" cy="25336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6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40640</xdr:rowOff>
    </xdr:from>
    <xdr:to>
      <xdr:col>77</xdr:col>
      <xdr:colOff>95250</xdr:colOff>
      <xdr:row>15</xdr:row>
      <xdr:rowOff>141605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126365</xdr:rowOff>
    </xdr:from>
    <xdr:ext cx="7366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98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106045</xdr:rowOff>
    </xdr:from>
    <xdr:to>
      <xdr:col>73</xdr:col>
      <xdr:colOff>44450</xdr:colOff>
      <xdr:row>16</xdr:row>
      <xdr:rowOff>36195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20955</xdr:rowOff>
    </xdr:from>
    <xdr:ext cx="762000" cy="25336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64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16510</xdr:rowOff>
    </xdr:from>
    <xdr:to>
      <xdr:col>68</xdr:col>
      <xdr:colOff>203200</xdr:colOff>
      <xdr:row>16</xdr:row>
      <xdr:rowOff>118110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102870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4445</xdr:rowOff>
    </xdr:from>
    <xdr:to>
      <xdr:col>64</xdr:col>
      <xdr:colOff>152400</xdr:colOff>
      <xdr:row>16</xdr:row>
      <xdr:rowOff>106045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90805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3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708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697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99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9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職員数の減などにより分子である経常経費充当一般財源は減少した上、分母の増加によって、経常収支比率は、前年度と比較して1.4ポイント改善する結果となったが、依然として類似団体平均を上回っている。</a:t>
          </a:r>
        </a:p>
        <a:p>
          <a:r>
            <a:rPr lang="ja-JP" altLang="en-US" sz="1300">
              <a:latin typeface="ＭＳ Ｐゴシック"/>
              <a:ea typeface="ＭＳ Ｐゴシック"/>
            </a:rPr>
            <a:t>類似団体平均を上回った主な要因として、消防・高等学校の直営実施等で類似団体と比較して人口千人当たりの職員数が多いことが挙げられる。</a:t>
          </a: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26670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45720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306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31750</xdr:rowOff>
    </xdr:from>
    <xdr:ext cx="762000" cy="25336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106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149860</xdr:rowOff>
    </xdr:from>
    <xdr:ext cx="73088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24130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106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100330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868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5628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62230</xdr:rowOff>
    </xdr:from>
    <xdr:ext cx="75628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109220</xdr:rowOff>
    </xdr:from>
    <xdr:ext cx="762000" cy="25336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4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158750</xdr:rowOff>
    </xdr:from>
    <xdr:ext cx="73088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53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59690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48260</xdr:rowOff>
    </xdr:from>
    <xdr:ext cx="75628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0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135890</xdr:rowOff>
    </xdr:from>
    <xdr:ext cx="75628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224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類似団体平均とほぼ同水準で推移している。今後とも引き続き、組織機構改革、施設の統廃合、事務事業の見直しによる効率的な執行に努める。</a:t>
          </a:r>
        </a:p>
        <a:p>
          <a:endParaRP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128905</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336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43815</xdr:rowOff>
    </xdr:from>
    <xdr:ext cx="762000" cy="25336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1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128905</xdr:rowOff>
    </xdr:from>
    <xdr:to>
      <xdr:col>82</xdr:col>
      <xdr:colOff>196850</xdr:colOff>
      <xdr:row>13</xdr:row>
      <xdr:rowOff>128905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123825</xdr:rowOff>
    </xdr:from>
    <xdr:to>
      <xdr:col>82</xdr:col>
      <xdr:colOff>107950</xdr:colOff>
      <xdr:row>16</xdr:row>
      <xdr:rowOff>130175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670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71120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130175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73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86360</xdr:rowOff>
    </xdr:from>
    <xdr:to>
      <xdr:col>78</xdr:col>
      <xdr:colOff>120650</xdr:colOff>
      <xdr:row>17</xdr:row>
      <xdr:rowOff>15875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5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104140</xdr:rowOff>
    </xdr:from>
    <xdr:to>
      <xdr:col>73</xdr:col>
      <xdr:colOff>180975</xdr:colOff>
      <xdr:row>16</xdr:row>
      <xdr:rowOff>156210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47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165100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143510</xdr:rowOff>
    </xdr:from>
    <xdr:to>
      <xdr:col>69</xdr:col>
      <xdr:colOff>92075</xdr:colOff>
      <xdr:row>16</xdr:row>
      <xdr:rowOff>156210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7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xdr:rowOff>
    </xdr:from>
    <xdr:to>
      <xdr:col>69</xdr:col>
      <xdr:colOff>142875</xdr:colOff>
      <xdr:row>16</xdr:row>
      <xdr:rowOff>102870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113030</xdr:rowOff>
    </xdr:from>
    <xdr:ext cx="75628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33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127000</xdr:rowOff>
    </xdr:from>
    <xdr:to>
      <xdr:col>65</xdr:col>
      <xdr:colOff>53975</xdr:colOff>
      <xdr:row>16</xdr:row>
      <xdr:rowOff>57150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67310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73025</xdr:rowOff>
    </xdr:from>
    <xdr:to>
      <xdr:col>82</xdr:col>
      <xdr:colOff>158750</xdr:colOff>
      <xdr:row>17</xdr:row>
      <xdr:rowOff>3175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89535</xdr:rowOff>
    </xdr:from>
    <xdr:ext cx="762000" cy="25336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12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79375</xdr:rowOff>
    </xdr:from>
    <xdr:to>
      <xdr:col>78</xdr:col>
      <xdr:colOff>120650</xdr:colOff>
      <xdr:row>17</xdr:row>
      <xdr:rowOff>9525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19685</xdr:rowOff>
    </xdr:from>
    <xdr:ext cx="736600" cy="25336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914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139700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105410</xdr:rowOff>
    </xdr:from>
    <xdr:to>
      <xdr:col>69</xdr:col>
      <xdr:colOff>142875</xdr:colOff>
      <xdr:row>17</xdr:row>
      <xdr:rowOff>35560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20320</xdr:rowOff>
    </xdr:from>
    <xdr:ext cx="756285" cy="25336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49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92710</xdr:rowOff>
    </xdr:from>
    <xdr:to>
      <xdr:col>65</xdr:col>
      <xdr:colOff>53975</xdr:colOff>
      <xdr:row>17</xdr:row>
      <xdr:rowOff>22860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7620</xdr:rowOff>
    </xdr:from>
    <xdr:ext cx="762000" cy="25336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類似団体平均とほぼ同水準で推移している。障害福祉サービス費等の伸びや子育て支援施策の充実などにより、今後、増加することが見込まれる。</a:t>
          </a:r>
        </a:p>
        <a:p>
          <a:endParaRPr/>
        </a:p>
      </xdr:txBody>
    </xdr:sp>
    <xdr:clientData/>
  </xdr:twoCellAnchor>
  <xdr:oneCellAnchor>
    <xdr:from>
      <xdr:col>3</xdr:col>
      <xdr:colOff>123825</xdr:colOff>
      <xdr:row>49</xdr:row>
      <xdr:rowOff>107950</xdr:rowOff>
    </xdr:from>
    <xdr:ext cx="29273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2285" cy="25336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2285" cy="25336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2285" cy="25336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2285" cy="25336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106680</xdr:rowOff>
    </xdr:from>
    <xdr:to>
      <xdr:col>24</xdr:col>
      <xdr:colOff>25400</xdr:colOff>
      <xdr:row>61</xdr:row>
      <xdr:rowOff>152400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124460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152400</xdr:rowOff>
    </xdr:from>
    <xdr:to>
      <xdr:col>24</xdr:col>
      <xdr:colOff>114300</xdr:colOff>
      <xdr:row>61</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21590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106680</xdr:rowOff>
    </xdr:from>
    <xdr:to>
      <xdr:col>24</xdr:col>
      <xdr:colOff>114300</xdr:colOff>
      <xdr:row>53</xdr:row>
      <xdr:rowOff>106680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86360</xdr:rowOff>
    </xdr:from>
    <xdr:to>
      <xdr:col>24</xdr:col>
      <xdr:colOff>25400</xdr:colOff>
      <xdr:row>56</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875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05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170180</xdr:rowOff>
    </xdr:from>
    <xdr:to>
      <xdr:col>20</xdr:col>
      <xdr:colOff>38100</xdr:colOff>
      <xdr:row>56</xdr:row>
      <xdr:rowOff>100330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110490</xdr:rowOff>
    </xdr:from>
    <xdr:ext cx="730885" cy="25336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879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31115</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3231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124460</xdr:rowOff>
    </xdr:from>
    <xdr:to>
      <xdr:col>15</xdr:col>
      <xdr:colOff>149225</xdr:colOff>
      <xdr:row>56</xdr:row>
      <xdr:rowOff>54610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64770</xdr:rowOff>
    </xdr:from>
    <xdr:ext cx="762000" cy="25336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23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31115</xdr:rowOff>
    </xdr:from>
    <xdr:to>
      <xdr:col>11</xdr:col>
      <xdr:colOff>9525</xdr:colOff>
      <xdr:row>56</xdr:row>
      <xdr:rowOff>49530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323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142240</xdr:rowOff>
    </xdr:from>
    <xdr:to>
      <xdr:col>11</xdr:col>
      <xdr:colOff>60325</xdr:colOff>
      <xdr:row>56</xdr:row>
      <xdr:rowOff>72390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82550</xdr:rowOff>
    </xdr:from>
    <xdr:ext cx="75628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408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106045</xdr:rowOff>
    </xdr:from>
    <xdr:to>
      <xdr:col>6</xdr:col>
      <xdr:colOff>171450</xdr:colOff>
      <xdr:row>56</xdr:row>
      <xdr:rowOff>36195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3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46355</xdr:rowOff>
    </xdr:from>
    <xdr:ext cx="75628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046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34925</xdr:rowOff>
    </xdr:from>
    <xdr:to>
      <xdr:col>24</xdr:col>
      <xdr:colOff>76200</xdr:colOff>
      <xdr:row>56</xdr:row>
      <xdr:rowOff>136525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6985</xdr:rowOff>
    </xdr:from>
    <xdr:ext cx="762000" cy="25336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081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139700</xdr:rowOff>
    </xdr:from>
    <xdr:ext cx="73088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409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139700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151765</xdr:rowOff>
    </xdr:from>
    <xdr:to>
      <xdr:col>11</xdr:col>
      <xdr:colOff>60325</xdr:colOff>
      <xdr:row>56</xdr:row>
      <xdr:rowOff>81915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66675</xdr:rowOff>
    </xdr:from>
    <xdr:ext cx="756285" cy="25336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78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170180</xdr:rowOff>
    </xdr:from>
    <xdr:to>
      <xdr:col>6</xdr:col>
      <xdr:colOff>171450</xdr:colOff>
      <xdr:row>56</xdr:row>
      <xdr:rowOff>100330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85090</xdr:rowOff>
    </xdr:from>
    <xdr:ext cx="75628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862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その他の経常収支比率について、類似団体平均を1.7ポイント上回っている。</a:t>
          </a:r>
        </a:p>
        <a:p>
          <a:r>
            <a:rPr lang="ja-JP" altLang="en-US" sz="1300">
              <a:latin typeface="ＭＳ Ｐゴシック"/>
              <a:ea typeface="ＭＳ Ｐゴシック"/>
            </a:rPr>
            <a:t>類似団体平均を上回っているのは、介護保険事業特別会計や後期高齢者医療事業会計への繰出金が増加していることが主な要因である。</a:t>
          </a:r>
        </a:p>
        <a:p>
          <a:endParaRPr/>
        </a:p>
      </xdr:txBody>
    </xdr:sp>
    <xdr:clientData/>
  </xdr:twoCellAnchor>
  <xdr:oneCellAnchor>
    <xdr:from>
      <xdr:col>62</xdr:col>
      <xdr:colOff>6350</xdr:colOff>
      <xdr:row>49</xdr:row>
      <xdr:rowOff>107950</xdr:rowOff>
    </xdr:from>
    <xdr:ext cx="29273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91440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3810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263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161290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577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85090</xdr:rowOff>
    </xdr:from>
    <xdr:to>
      <xdr:col>73</xdr:col>
      <xdr:colOff>180975</xdr:colOff>
      <xdr:row>57</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57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39370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100330</xdr:rowOff>
    </xdr:from>
    <xdr:to>
      <xdr:col>69</xdr:col>
      <xdr:colOff>92075</xdr:colOff>
      <xdr:row>57</xdr:row>
      <xdr:rowOff>130810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72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69850</xdr:rowOff>
    </xdr:from>
    <xdr:ext cx="75628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996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54610</xdr:rowOff>
    </xdr:from>
    <xdr:ext cx="762000" cy="25336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74930</xdr:rowOff>
    </xdr:from>
    <xdr:ext cx="762000" cy="25336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4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17780</xdr:rowOff>
    </xdr:from>
    <xdr:ext cx="736600" cy="25336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618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120650</xdr:rowOff>
    </xdr:from>
    <xdr:ext cx="762000" cy="25336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3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166370</xdr:rowOff>
    </xdr:from>
    <xdr:ext cx="756285" cy="25336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90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類似団体平均を2.9ポイント下回っている。</a:t>
          </a:r>
        </a:p>
        <a:p>
          <a:r>
            <a:rPr lang="ja-JP" altLang="en-US" sz="1300">
              <a:latin typeface="ＭＳ Ｐゴシック"/>
              <a:ea typeface="ＭＳ Ｐゴシック"/>
            </a:rPr>
            <a:t>市民団体への補助金の見直しなどにより適正化に努めているものの、病院会計の経営状況によっては、赤字補てんが増え悪化することが懸念される。</a:t>
          </a:r>
        </a:p>
      </xdr:txBody>
    </xdr:sp>
    <xdr:clientData/>
  </xdr:twoCellAnchor>
  <xdr:oneCellAnchor>
    <xdr:from>
      <xdr:col>62</xdr:col>
      <xdr:colOff>6350</xdr:colOff>
      <xdr:row>29</xdr:row>
      <xdr:rowOff>107950</xdr:rowOff>
    </xdr:from>
    <xdr:ext cx="29273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2285" cy="25336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285" cy="25336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2285" cy="25336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36195</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492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88265</xdr:rowOff>
    </xdr:from>
    <xdr:ext cx="762000" cy="25336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3191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135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xdr:rowOff>
    </xdr:from>
    <xdr:ext cx="736600"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69850</xdr:rowOff>
    </xdr:from>
    <xdr:to>
      <xdr:col>73</xdr:col>
      <xdr:colOff>180975</xdr:colOff>
      <xdr:row>37</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13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156845</xdr:rowOff>
    </xdr:from>
    <xdr:ext cx="762000" cy="25336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00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69850</xdr:rowOff>
    </xdr:from>
    <xdr:to>
      <xdr:col>69</xdr:col>
      <xdr:colOff>92075</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13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147955</xdr:rowOff>
    </xdr:from>
    <xdr:ext cx="756285" cy="2584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4870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122555</xdr:rowOff>
    </xdr:from>
    <xdr:ext cx="762000" cy="25336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66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138430</xdr:rowOff>
    </xdr:from>
    <xdr:ext cx="762000" cy="259080"/>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30480</xdr:rowOff>
    </xdr:from>
    <xdr:to>
      <xdr:col>78</xdr:col>
      <xdr:colOff>120650</xdr:colOff>
      <xdr:row>37</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142240</xdr:rowOff>
    </xdr:from>
    <xdr:ext cx="7366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42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130810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128270</xdr:rowOff>
    </xdr:from>
    <xdr:ext cx="75628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719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130810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類似団体平均を1.7ポイント下回っている。</a:t>
          </a:r>
        </a:p>
        <a:p>
          <a:r>
            <a:rPr lang="ja-JP" altLang="en-US" sz="1300">
              <a:latin typeface="ＭＳ Ｐゴシック"/>
              <a:ea typeface="ＭＳ Ｐゴシック"/>
            </a:rPr>
            <a:t>公債費は、公共施設の再編整備、大規模改修などに伴う市債の増が見込まれることから、今後も、地方債残高に留意しながら、地方債の新規発行を伴う普通建設事業の実施に当たっては、事業内容の精査と計画的な実施に努める。</a:t>
          </a:r>
        </a:p>
        <a:p>
          <a:endParaRPr/>
        </a:p>
      </xdr:txBody>
    </xdr:sp>
    <xdr:clientData/>
  </xdr:twoCellAnchor>
  <xdr:oneCellAnchor>
    <xdr:from>
      <xdr:col>3</xdr:col>
      <xdr:colOff>123825</xdr:colOff>
      <xdr:row>69</xdr:row>
      <xdr:rowOff>107950</xdr:rowOff>
    </xdr:from>
    <xdr:ext cx="29273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135890</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53340</xdr:rowOff>
    </xdr:from>
    <xdr:ext cx="762000" cy="25336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50800</xdr:rowOff>
    </xdr:from>
    <xdr:ext cx="762000" cy="259080"/>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135890</xdr:rowOff>
    </xdr:from>
    <xdr:to>
      <xdr:col>24</xdr:col>
      <xdr:colOff>114300</xdr:colOff>
      <xdr:row>74</xdr:row>
      <xdr:rowOff>135890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42545</xdr:rowOff>
    </xdr:from>
    <xdr:to>
      <xdr:col>24</xdr:col>
      <xdr:colOff>25400</xdr:colOff>
      <xdr:row>77</xdr:row>
      <xdr:rowOff>60960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441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41275</xdr:rowOff>
    </xdr:from>
    <xdr:ext cx="762000" cy="25336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4292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69215</xdr:rowOff>
    </xdr:from>
    <xdr:to>
      <xdr:col>24</xdr:col>
      <xdr:colOff>76200</xdr:colOff>
      <xdr:row>77</xdr:row>
      <xdr:rowOff>170815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42545</xdr:rowOff>
    </xdr:from>
    <xdr:to>
      <xdr:col>19</xdr:col>
      <xdr:colOff>187325</xdr:colOff>
      <xdr:row>77</xdr:row>
      <xdr:rowOff>60960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44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30885"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6167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42545</xdr:rowOff>
    </xdr:from>
    <xdr:to>
      <xdr:col>15</xdr:col>
      <xdr:colOff>98425</xdr:colOff>
      <xdr:row>77</xdr:row>
      <xdr:rowOff>65405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41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65405</xdr:rowOff>
    </xdr:from>
    <xdr:to>
      <xdr:col>11</xdr:col>
      <xdr:colOff>9525</xdr:colOff>
      <xdr:row>77</xdr:row>
      <xdr:rowOff>83820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670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48260</xdr:rowOff>
    </xdr:from>
    <xdr:ext cx="75628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21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137795</xdr:rowOff>
    </xdr:from>
    <xdr:to>
      <xdr:col>6</xdr:col>
      <xdr:colOff>171450</xdr:colOff>
      <xdr:row>78</xdr:row>
      <xdr:rowOff>67945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52705</xdr:rowOff>
    </xdr:from>
    <xdr:ext cx="756285" cy="25336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58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163195</xdr:rowOff>
    </xdr:from>
    <xdr:to>
      <xdr:col>24</xdr:col>
      <xdr:colOff>76200</xdr:colOff>
      <xdr:row>77</xdr:row>
      <xdr:rowOff>93345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8255</xdr:rowOff>
    </xdr:from>
    <xdr:ext cx="762000" cy="25336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38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10160</xdr:rowOff>
    </xdr:from>
    <xdr:to>
      <xdr:col>20</xdr:col>
      <xdr:colOff>38100</xdr:colOff>
      <xdr:row>77</xdr:row>
      <xdr:rowOff>111760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121920</xdr:rowOff>
    </xdr:from>
    <xdr:ext cx="730885" cy="25336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8067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163195</xdr:rowOff>
    </xdr:from>
    <xdr:to>
      <xdr:col>15</xdr:col>
      <xdr:colOff>149225</xdr:colOff>
      <xdr:row>77</xdr:row>
      <xdr:rowOff>93345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103505</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14605</xdr:rowOff>
    </xdr:from>
    <xdr:to>
      <xdr:col>11</xdr:col>
      <xdr:colOff>60325</xdr:colOff>
      <xdr:row>77</xdr:row>
      <xdr:rowOff>116205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126365</xdr:rowOff>
    </xdr:from>
    <xdr:ext cx="75628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8511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144780</xdr:rowOff>
    </xdr:from>
    <xdr:ext cx="756285" cy="25336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0035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類似団体平均を4.7ポイント上回っている。</a:t>
          </a:r>
        </a:p>
        <a:p>
          <a:r>
            <a:rPr lang="ja-JP" altLang="en-US" sz="1300">
              <a:latin typeface="ＭＳ Ｐゴシック"/>
              <a:ea typeface="ＭＳ Ｐゴシック"/>
            </a:rPr>
            <a:t>人件費に係る経常経費充当一般財源が、類似団体平均を大きく上回っているため、全体的に上回っている。</a:t>
          </a:r>
        </a:p>
      </xdr:txBody>
    </xdr:sp>
    <xdr:clientData/>
  </xdr:twoCellAnchor>
  <xdr:oneCellAnchor>
    <xdr:from>
      <xdr:col>62</xdr:col>
      <xdr:colOff>6350</xdr:colOff>
      <xdr:row>69</xdr:row>
      <xdr:rowOff>107950</xdr:rowOff>
    </xdr:from>
    <xdr:ext cx="29273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135890</xdr:rowOff>
    </xdr:from>
    <xdr:to>
      <xdr:col>82</xdr:col>
      <xdr:colOff>107950</xdr:colOff>
      <xdr:row>80</xdr:row>
      <xdr:rowOff>40640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029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12065</xdr:rowOff>
    </xdr:from>
    <xdr:ext cx="762000" cy="259080"/>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40640</xdr:rowOff>
    </xdr:from>
    <xdr:to>
      <xdr:col>82</xdr:col>
      <xdr:colOff>196850</xdr:colOff>
      <xdr:row>80</xdr:row>
      <xdr:rowOff>40640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50800</xdr:rowOff>
    </xdr:from>
    <xdr:ext cx="762000" cy="25908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2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135890</xdr:rowOff>
    </xdr:from>
    <xdr:to>
      <xdr:col>82</xdr:col>
      <xdr:colOff>196850</xdr:colOff>
      <xdr:row>72</xdr:row>
      <xdr:rowOff>135890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21590</xdr:rowOff>
    </xdr:from>
    <xdr:to>
      <xdr:col>82</xdr:col>
      <xdr:colOff>107950</xdr:colOff>
      <xdr:row>76</xdr:row>
      <xdr:rowOff>163830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51790"/>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115570</xdr:rowOff>
    </xdr:from>
    <xdr:ext cx="762000" cy="25908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631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35560</xdr:rowOff>
    </xdr:from>
    <xdr:to>
      <xdr:col>78</xdr:col>
      <xdr:colOff>69850</xdr:colOff>
      <xdr:row>76</xdr:row>
      <xdr:rowOff>163830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657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16510</xdr:rowOff>
    </xdr:from>
    <xdr:ext cx="7366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53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35560</xdr:rowOff>
    </xdr:from>
    <xdr:to>
      <xdr:col>73</xdr:col>
      <xdr:colOff>180975</xdr:colOff>
      <xdr:row>77</xdr:row>
      <xdr:rowOff>6350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6576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142240</xdr:rowOff>
    </xdr:from>
    <xdr:to>
      <xdr:col>74</xdr:col>
      <xdr:colOff>31750</xdr:colOff>
      <xdr:row>74</xdr:row>
      <xdr:rowOff>72390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6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82550</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42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90170</xdr:rowOff>
    </xdr:from>
    <xdr:to>
      <xdr:col>69</xdr:col>
      <xdr:colOff>92075</xdr:colOff>
      <xdr:row>77</xdr:row>
      <xdr:rowOff>6350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203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3175</xdr:rowOff>
    </xdr:from>
    <xdr:to>
      <xdr:col>69</xdr:col>
      <xdr:colOff>142875</xdr:colOff>
      <xdr:row>74</xdr:row>
      <xdr:rowOff>104775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6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114935</xdr:rowOff>
    </xdr:from>
    <xdr:ext cx="756285"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4593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50800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39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142240</xdr:rowOff>
    </xdr:from>
    <xdr:to>
      <xdr:col>82</xdr:col>
      <xdr:colOff>158750</xdr:colOff>
      <xdr:row>76</xdr:row>
      <xdr:rowOff>72390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114300</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7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113030</xdr:rowOff>
    </xdr:from>
    <xdr:to>
      <xdr:col>78</xdr:col>
      <xdr:colOff>120650</xdr:colOff>
      <xdr:row>77</xdr:row>
      <xdr:rowOff>43180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27940</xdr:rowOff>
    </xdr:from>
    <xdr:ext cx="7366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29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156210</xdr:rowOff>
    </xdr:from>
    <xdr:to>
      <xdr:col>74</xdr:col>
      <xdr:colOff>31750</xdr:colOff>
      <xdr:row>76</xdr:row>
      <xdr:rowOff>86360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71120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126365</xdr:rowOff>
    </xdr:from>
    <xdr:to>
      <xdr:col>69</xdr:col>
      <xdr:colOff>142875</xdr:colOff>
      <xdr:row>77</xdr:row>
      <xdr:rowOff>56515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41275</xdr:rowOff>
    </xdr:from>
    <xdr:ext cx="756285" cy="25336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429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39370</xdr:rowOff>
    </xdr:from>
    <xdr:to>
      <xdr:col>65</xdr:col>
      <xdr:colOff>53975</xdr:colOff>
      <xdr:row>76</xdr:row>
      <xdr:rowOff>140970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125730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5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岡山県玉野市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336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336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32385</xdr:rowOff>
    </xdr:from>
    <xdr:to>
      <xdr:col>29</xdr:col>
      <xdr:colOff>127000</xdr:colOff>
      <xdr:row>19</xdr:row>
      <xdr:rowOff>121920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93980</xdr:rowOff>
    </xdr:from>
    <xdr:ext cx="75628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91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121920</xdr:rowOff>
    </xdr:from>
    <xdr:to>
      <xdr:col>30</xdr:col>
      <xdr:colOff>25400</xdr:colOff>
      <xdr:row>19</xdr:row>
      <xdr:rowOff>121920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118745</xdr:rowOff>
    </xdr:from>
    <xdr:ext cx="75628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4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32385</xdr:rowOff>
    </xdr:from>
    <xdr:to>
      <xdr:col>30</xdr:col>
      <xdr:colOff>25400</xdr:colOff>
      <xdr:row>11</xdr:row>
      <xdr:rowOff>32385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75565</xdr:rowOff>
    </xdr:from>
    <xdr:to>
      <xdr:col>29</xdr:col>
      <xdr:colOff>127000</xdr:colOff>
      <xdr:row>15</xdr:row>
      <xdr:rowOff>78105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69494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47625</xdr:rowOff>
    </xdr:from>
    <xdr:ext cx="75628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845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75565</xdr:rowOff>
    </xdr:from>
    <xdr:to>
      <xdr:col>29</xdr:col>
      <xdr:colOff>177800</xdr:colOff>
      <xdr:row>17</xdr:row>
      <xdr:rowOff>6350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78105</xdr:rowOff>
    </xdr:from>
    <xdr:to>
      <xdr:col>26</xdr:col>
      <xdr:colOff>50800</xdr:colOff>
      <xdr:row>15</xdr:row>
      <xdr:rowOff>88900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69748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92075</xdr:rowOff>
    </xdr:from>
    <xdr:to>
      <xdr:col>26</xdr:col>
      <xdr:colOff>101600</xdr:colOff>
      <xdr:row>17</xdr:row>
      <xdr:rowOff>22225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6985</xdr:rowOff>
    </xdr:from>
    <xdr:ext cx="736600" cy="25336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692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88900</xdr:rowOff>
    </xdr:from>
    <xdr:to>
      <xdr:col>22</xdr:col>
      <xdr:colOff>114300</xdr:colOff>
      <xdr:row>15</xdr:row>
      <xdr:rowOff>104140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70827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103505</xdr:rowOff>
    </xdr:from>
    <xdr:to>
      <xdr:col>22</xdr:col>
      <xdr:colOff>165100</xdr:colOff>
      <xdr:row>17</xdr:row>
      <xdr:rowOff>33655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18415</xdr:rowOff>
    </xdr:from>
    <xdr:ext cx="762000" cy="25336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0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104140</xdr:rowOff>
    </xdr:from>
    <xdr:to>
      <xdr:col>18</xdr:col>
      <xdr:colOff>177800</xdr:colOff>
      <xdr:row>15</xdr:row>
      <xdr:rowOff>161925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2351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72390</xdr:rowOff>
    </xdr:from>
    <xdr:to>
      <xdr:col>19</xdr:col>
      <xdr:colOff>38100</xdr:colOff>
      <xdr:row>17</xdr:row>
      <xdr:rowOff>2540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158750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99060</xdr:rowOff>
    </xdr:from>
    <xdr:to>
      <xdr:col>15</xdr:col>
      <xdr:colOff>101600</xdr:colOff>
      <xdr:row>17</xdr:row>
      <xdr:rowOff>29210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8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13970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24765</xdr:rowOff>
    </xdr:from>
    <xdr:to>
      <xdr:col>29</xdr:col>
      <xdr:colOff>177800</xdr:colOff>
      <xdr:row>15</xdr:row>
      <xdr:rowOff>126365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41275</xdr:rowOff>
    </xdr:from>
    <xdr:ext cx="756285" cy="25336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92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27305</xdr:rowOff>
    </xdr:from>
    <xdr:to>
      <xdr:col>26</xdr:col>
      <xdr:colOff>101600</xdr:colOff>
      <xdr:row>15</xdr:row>
      <xdr:rowOff>128905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64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139065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5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85,060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38100</xdr:rowOff>
    </xdr:from>
    <xdr:to>
      <xdr:col>22</xdr:col>
      <xdr:colOff>165100</xdr:colOff>
      <xdr:row>15</xdr:row>
      <xdr:rowOff>139700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6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149860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53340</xdr:rowOff>
    </xdr:from>
    <xdr:to>
      <xdr:col>19</xdr:col>
      <xdr:colOff>38100</xdr:colOff>
      <xdr:row>15</xdr:row>
      <xdr:rowOff>154940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67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165100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111125</xdr:rowOff>
    </xdr:from>
    <xdr:to>
      <xdr:col>15</xdr:col>
      <xdr:colOff>101600</xdr:colOff>
      <xdr:row>16</xdr:row>
      <xdr:rowOff>41275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73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52070</xdr:rowOff>
    </xdr:from>
    <xdr:ext cx="762000" cy="25336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99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80,654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201930</xdr:rowOff>
    </xdr:from>
    <xdr:to>
      <xdr:col>29</xdr:col>
      <xdr:colOff>127000</xdr:colOff>
      <xdr:row>38</xdr:row>
      <xdr:rowOff>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56285" cy="25717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660"/>
          <a:ext cx="756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116205</xdr:rowOff>
    </xdr:from>
    <xdr:ext cx="756285" cy="25971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30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201930</xdr:rowOff>
    </xdr:from>
    <xdr:to>
      <xdr:col>30</xdr:col>
      <xdr:colOff>25400</xdr:colOff>
      <xdr:row>33</xdr:row>
      <xdr:rowOff>201930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321310</xdr:rowOff>
    </xdr:from>
    <xdr:to>
      <xdr:col>29</xdr:col>
      <xdr:colOff>127000</xdr:colOff>
      <xdr:row>35</xdr:row>
      <xdr:rowOff>328295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003800" y="693166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1270</xdr:rowOff>
    </xdr:from>
    <xdr:ext cx="756285" cy="25971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11620"/>
          <a:ext cx="7562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156210</xdr:rowOff>
    </xdr:from>
    <xdr:to>
      <xdr:col>29</xdr:col>
      <xdr:colOff>177800</xdr:colOff>
      <xdr:row>35</xdr:row>
      <xdr:rowOff>258445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223520</xdr:rowOff>
    </xdr:from>
    <xdr:to>
      <xdr:col>26</xdr:col>
      <xdr:colOff>50800</xdr:colOff>
      <xdr:row>35</xdr:row>
      <xdr:rowOff>321310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4305300" y="6833870"/>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145415</xdr:rowOff>
    </xdr:from>
    <xdr:to>
      <xdr:col>26</xdr:col>
      <xdr:colOff>101600</xdr:colOff>
      <xdr:row>35</xdr:row>
      <xdr:rowOff>246380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256540</xdr:rowOff>
    </xdr:from>
    <xdr:ext cx="736600" cy="2584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223520</xdr:rowOff>
    </xdr:from>
    <xdr:to>
      <xdr:col>22</xdr:col>
      <xdr:colOff>114300</xdr:colOff>
      <xdr:row>35</xdr:row>
      <xdr:rowOff>255270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833870"/>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134620</xdr:rowOff>
    </xdr:from>
    <xdr:to>
      <xdr:col>22</xdr:col>
      <xdr:colOff>165100</xdr:colOff>
      <xdr:row>35</xdr:row>
      <xdr:rowOff>236855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246380</xdr:rowOff>
    </xdr:from>
    <xdr:ext cx="762000" cy="25654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147955</xdr:rowOff>
    </xdr:from>
    <xdr:to>
      <xdr:col>18</xdr:col>
      <xdr:colOff>177800</xdr:colOff>
      <xdr:row>35</xdr:row>
      <xdr:rowOff>255270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a:off x="2908300" y="6758305"/>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103505</xdr:rowOff>
    </xdr:from>
    <xdr:to>
      <xdr:col>19</xdr:col>
      <xdr:colOff>38100</xdr:colOff>
      <xdr:row>35</xdr:row>
      <xdr:rowOff>205740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215265</xdr:rowOff>
    </xdr:from>
    <xdr:ext cx="762000" cy="25400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38735</xdr:rowOff>
    </xdr:from>
    <xdr:to>
      <xdr:col>15</xdr:col>
      <xdr:colOff>101600</xdr:colOff>
      <xdr:row>35</xdr:row>
      <xdr:rowOff>139700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649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150495</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79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35560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88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248920</xdr:rowOff>
    </xdr:from>
    <xdr:ext cx="756285" cy="25336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92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271780</xdr:rowOff>
    </xdr:from>
    <xdr:to>
      <xdr:col>26</xdr:col>
      <xdr:colOff>101600</xdr:colOff>
      <xdr:row>36</xdr:row>
      <xdr:rowOff>29845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8821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14605</xdr:rowOff>
    </xdr:from>
    <xdr:ext cx="7366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7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172085</xdr:rowOff>
    </xdr:from>
    <xdr:to>
      <xdr:col>22</xdr:col>
      <xdr:colOff>165100</xdr:colOff>
      <xdr:row>35</xdr:row>
      <xdr:rowOff>274320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782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258445</xdr:rowOff>
    </xdr:from>
    <xdr:ext cx="762000" cy="25209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687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205740</xdr:rowOff>
    </xdr:from>
    <xdr:to>
      <xdr:col>19</xdr:col>
      <xdr:colOff>38100</xdr:colOff>
      <xdr:row>35</xdr:row>
      <xdr:rowOff>306705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8160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292100</xdr:rowOff>
    </xdr:from>
    <xdr:ext cx="762000" cy="25717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02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96520</xdr:rowOff>
    </xdr:from>
    <xdr:to>
      <xdr:col>15</xdr:col>
      <xdr:colOff>101600</xdr:colOff>
      <xdr:row>35</xdr:row>
      <xdr:rowOff>198755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706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182880</xdr:rowOff>
    </xdr:from>
    <xdr:ext cx="762000" cy="25908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336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336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336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9915" cy="2533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24765</xdr:rowOff>
    </xdr:from>
    <xdr:to>
      <xdr:col>24</xdr:col>
      <xdr:colOff>62865</xdr:colOff>
      <xdr:row>39</xdr:row>
      <xdr:rowOff>3175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6985</xdr:rowOff>
    </xdr:from>
    <xdr:ext cx="534670" cy="25336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5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3175</xdr:rowOff>
    </xdr:from>
    <xdr:to>
      <xdr:col>24</xdr:col>
      <xdr:colOff>152400</xdr:colOff>
      <xdr:row>39</xdr:row>
      <xdr:rowOff>3175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143510</xdr:rowOff>
    </xdr:from>
    <xdr:ext cx="534670" cy="25336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5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24765</xdr:rowOff>
    </xdr:from>
    <xdr:to>
      <xdr:col>24</xdr:col>
      <xdr:colOff>152400</xdr:colOff>
      <xdr:row>31</xdr:row>
      <xdr:rowOff>24765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33</xdr:row>
      <xdr:rowOff>99060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55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82550</xdr:rowOff>
    </xdr:from>
    <xdr:ext cx="534670" cy="259080"/>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99060</xdr:rowOff>
    </xdr:from>
    <xdr:to>
      <xdr:col>19</xdr:col>
      <xdr:colOff>177800</xdr:colOff>
      <xdr:row>33</xdr:row>
      <xdr:rowOff>115570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569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20320</xdr:rowOff>
    </xdr:from>
    <xdr:ext cx="528955" cy="25336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29965" y="6192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49530</xdr:rowOff>
    </xdr:from>
    <xdr:to>
      <xdr:col>15</xdr:col>
      <xdr:colOff>50800</xdr:colOff>
      <xdr:row>33</xdr:row>
      <xdr:rowOff>115570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70738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90805</xdr:rowOff>
    </xdr:from>
    <xdr:to>
      <xdr:col>15</xdr:col>
      <xdr:colOff>101600</xdr:colOff>
      <xdr:row>36</xdr:row>
      <xdr:rowOff>20955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12065</xdr:rowOff>
    </xdr:from>
    <xdr:ext cx="528955"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0965" y="6184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49530</xdr:rowOff>
    </xdr:from>
    <xdr:to>
      <xdr:col>10</xdr:col>
      <xdr:colOff>114300</xdr:colOff>
      <xdr:row>33</xdr:row>
      <xdr:rowOff>100330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073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121920</xdr:rowOff>
    </xdr:from>
    <xdr:ext cx="528955" cy="25336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1965" y="6122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130175</xdr:rowOff>
    </xdr:from>
    <xdr:ext cx="52895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2965" y="61309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46990</xdr:rowOff>
    </xdr:from>
    <xdr:to>
      <xdr:col>24</xdr:col>
      <xdr:colOff>114300</xdr:colOff>
      <xdr:row>33</xdr:row>
      <xdr:rowOff>148590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69850</xdr:rowOff>
    </xdr:from>
    <xdr:ext cx="534670" cy="259080"/>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56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48260</xdr:rowOff>
    </xdr:from>
    <xdr:to>
      <xdr:col>20</xdr:col>
      <xdr:colOff>38100</xdr:colOff>
      <xdr:row>33</xdr:row>
      <xdr:rowOff>149860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166370</xdr:rowOff>
    </xdr:from>
    <xdr:ext cx="528955" cy="25336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29965" y="54813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64770</xdr:rowOff>
    </xdr:from>
    <xdr:to>
      <xdr:col>15</xdr:col>
      <xdr:colOff>101600</xdr:colOff>
      <xdr:row>33</xdr:row>
      <xdr:rowOff>166370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11430</xdr:rowOff>
    </xdr:from>
    <xdr:ext cx="52895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0965" y="5497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170180</xdr:rowOff>
    </xdr:from>
    <xdr:to>
      <xdr:col>10</xdr:col>
      <xdr:colOff>165100</xdr:colOff>
      <xdr:row>33</xdr:row>
      <xdr:rowOff>100330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116840</xdr:rowOff>
    </xdr:from>
    <xdr:ext cx="52895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1965" y="5431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49530</xdr:rowOff>
    </xdr:from>
    <xdr:to>
      <xdr:col>6</xdr:col>
      <xdr:colOff>38100</xdr:colOff>
      <xdr:row>33</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167640</xdr:rowOff>
    </xdr:from>
    <xdr:ext cx="528955" cy="25336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2965" y="5482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205" cy="25908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91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915" cy="25336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105410</xdr:rowOff>
    </xdr:from>
    <xdr:to>
      <xdr:col>24</xdr:col>
      <xdr:colOff>62865</xdr:colOff>
      <xdr:row>58</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86360</xdr:rowOff>
    </xdr:from>
    <xdr:ext cx="534670" cy="25336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4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82550</xdr:rowOff>
    </xdr:from>
    <xdr:to>
      <xdr:col>24</xdr:col>
      <xdr:colOff>152400</xdr:colOff>
      <xdr:row>58</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52070</xdr:rowOff>
    </xdr:from>
    <xdr:ext cx="598805" cy="25336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105410</xdr:rowOff>
    </xdr:from>
    <xdr:to>
      <xdr:col>24</xdr:col>
      <xdr:colOff>152400</xdr:colOff>
      <xdr:row>50</xdr:row>
      <xdr:rowOff>105410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26670</xdr:rowOff>
    </xdr:from>
    <xdr:to>
      <xdr:col>24</xdr:col>
      <xdr:colOff>63500</xdr:colOff>
      <xdr:row>58</xdr:row>
      <xdr:rowOff>34925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707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125095</xdr:rowOff>
    </xdr:from>
    <xdr:ext cx="534670" cy="2584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26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102235</xdr:rowOff>
    </xdr:from>
    <xdr:to>
      <xdr:col>24</xdr:col>
      <xdr:colOff>114300</xdr:colOff>
      <xdr:row>58</xdr:row>
      <xdr:rowOff>32385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34925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783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80010</xdr:rowOff>
    </xdr:from>
    <xdr:to>
      <xdr:col>20</xdr:col>
      <xdr:colOff>38100</xdr:colOff>
      <xdr:row>58</xdr:row>
      <xdr:rowOff>10160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26670</xdr:rowOff>
    </xdr:from>
    <xdr:ext cx="528955"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627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34290</xdr:rowOff>
    </xdr:from>
    <xdr:to>
      <xdr:col>15</xdr:col>
      <xdr:colOff>50800</xdr:colOff>
      <xdr:row>58</xdr:row>
      <xdr:rowOff>36830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78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49530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66040</xdr:rowOff>
    </xdr:from>
    <xdr:ext cx="528955" cy="25336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667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36195</xdr:rowOff>
    </xdr:from>
    <xdr:to>
      <xdr:col>10</xdr:col>
      <xdr:colOff>114300</xdr:colOff>
      <xdr:row>58</xdr:row>
      <xdr:rowOff>36830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802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119380</xdr:rowOff>
    </xdr:from>
    <xdr:to>
      <xdr:col>10</xdr:col>
      <xdr:colOff>165100</xdr:colOff>
      <xdr:row>58</xdr:row>
      <xdr:rowOff>49530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66040</xdr:rowOff>
    </xdr:from>
    <xdr:ext cx="528955" cy="25336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667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64135</xdr:rowOff>
    </xdr:from>
    <xdr:ext cx="528955" cy="25336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665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80645</xdr:rowOff>
    </xdr:from>
    <xdr:ext cx="534670"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155575</xdr:rowOff>
    </xdr:from>
    <xdr:to>
      <xdr:col>20</xdr:col>
      <xdr:colOff>38100</xdr:colOff>
      <xdr:row>58</xdr:row>
      <xdr:rowOff>86360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76835</xdr:rowOff>
    </xdr:from>
    <xdr:ext cx="528955" cy="25336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100209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154940</xdr:rowOff>
    </xdr:from>
    <xdr:to>
      <xdr:col>15</xdr:col>
      <xdr:colOff>101600</xdr:colOff>
      <xdr:row>58</xdr:row>
      <xdr:rowOff>85090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76200</xdr:rowOff>
    </xdr:from>
    <xdr:ext cx="528955" cy="25336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10020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157480</xdr:rowOff>
    </xdr:from>
    <xdr:to>
      <xdr:col>10</xdr:col>
      <xdr:colOff>165100</xdr:colOff>
      <xdr:row>58</xdr:row>
      <xdr:rowOff>87630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78740</xdr:rowOff>
    </xdr:from>
    <xdr:ext cx="52895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10022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156845</xdr:rowOff>
    </xdr:from>
    <xdr:to>
      <xdr:col>6</xdr:col>
      <xdr:colOff>38100</xdr:colOff>
      <xdr:row>58</xdr:row>
      <xdr:rowOff>86995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78105</xdr:rowOff>
    </xdr:from>
    <xdr:ext cx="528955" cy="25336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100222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3205" cy="25336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336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336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113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169545</xdr:rowOff>
    </xdr:from>
    <xdr:to>
      <xdr:col>24</xdr:col>
      <xdr:colOff>62865</xdr:colOff>
      <xdr:row>77</xdr:row>
      <xdr:rowOff>166370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170180</xdr:rowOff>
    </xdr:from>
    <xdr:ext cx="378460" cy="259080"/>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116205</xdr:rowOff>
    </xdr:from>
    <xdr:ext cx="534670" cy="259080"/>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169545</xdr:rowOff>
    </xdr:from>
    <xdr:to>
      <xdr:col>24</xdr:col>
      <xdr:colOff>152400</xdr:colOff>
      <xdr:row>70</xdr:row>
      <xdr:rowOff>169545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48895</xdr:rowOff>
    </xdr:from>
    <xdr:to>
      <xdr:col>24</xdr:col>
      <xdr:colOff>63500</xdr:colOff>
      <xdr:row>76</xdr:row>
      <xdr:rowOff>82550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0790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13970</xdr:rowOff>
    </xdr:from>
    <xdr:ext cx="469900" cy="259080"/>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4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34925</xdr:rowOff>
    </xdr:from>
    <xdr:to>
      <xdr:col>24</xdr:col>
      <xdr:colOff>114300</xdr:colOff>
      <xdr:row>76</xdr:row>
      <xdr:rowOff>136525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82550</xdr:rowOff>
    </xdr:from>
    <xdr:to>
      <xdr:col>19</xdr:col>
      <xdr:colOff>177800</xdr:colOff>
      <xdr:row>76</xdr:row>
      <xdr:rowOff>103505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127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89535</xdr:rowOff>
    </xdr:from>
    <xdr:to>
      <xdr:col>20</xdr:col>
      <xdr:colOff>38100</xdr:colOff>
      <xdr:row>77</xdr:row>
      <xdr:rowOff>19685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10795</xdr:rowOff>
    </xdr:from>
    <xdr:ext cx="464185" cy="2584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350" y="132124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64770</xdr:rowOff>
    </xdr:from>
    <xdr:to>
      <xdr:col>15</xdr:col>
      <xdr:colOff>50800</xdr:colOff>
      <xdr:row>76</xdr:row>
      <xdr:rowOff>103505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0949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99060</xdr:rowOff>
    </xdr:from>
    <xdr:to>
      <xdr:col>15</xdr:col>
      <xdr:colOff>101600</xdr:colOff>
      <xdr:row>77</xdr:row>
      <xdr:rowOff>29210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20320</xdr:rowOff>
    </xdr:from>
    <xdr:ext cx="464185" cy="25336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350" y="132219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43180</xdr:rowOff>
    </xdr:from>
    <xdr:to>
      <xdr:col>10</xdr:col>
      <xdr:colOff>114300</xdr:colOff>
      <xdr:row>76</xdr:row>
      <xdr:rowOff>64770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0733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57150</xdr:rowOff>
    </xdr:from>
    <xdr:to>
      <xdr:col>10</xdr:col>
      <xdr:colOff>165100</xdr:colOff>
      <xdr:row>76</xdr:row>
      <xdr:rowOff>158750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149860</xdr:rowOff>
    </xdr:from>
    <xdr:ext cx="464185"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350" y="13180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160655</xdr:rowOff>
    </xdr:from>
    <xdr:ext cx="46418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350" y="131908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169545</xdr:rowOff>
    </xdr:from>
    <xdr:to>
      <xdr:col>24</xdr:col>
      <xdr:colOff>114300</xdr:colOff>
      <xdr:row>76</xdr:row>
      <xdr:rowOff>99695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20955</xdr:rowOff>
    </xdr:from>
    <xdr:ext cx="469900" cy="25336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8797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31750</xdr:rowOff>
    </xdr:from>
    <xdr:to>
      <xdr:col>20</xdr:col>
      <xdr:colOff>38100</xdr:colOff>
      <xdr:row>76</xdr:row>
      <xdr:rowOff>133350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149860</xdr:rowOff>
    </xdr:from>
    <xdr:ext cx="46418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350" y="12837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52705</xdr:rowOff>
    </xdr:from>
    <xdr:to>
      <xdr:col>15</xdr:col>
      <xdr:colOff>101600</xdr:colOff>
      <xdr:row>76</xdr:row>
      <xdr:rowOff>154940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82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170815</xdr:rowOff>
    </xdr:from>
    <xdr:ext cx="464185" cy="2584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350" y="128581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13970</xdr:rowOff>
    </xdr:from>
    <xdr:to>
      <xdr:col>10</xdr:col>
      <xdr:colOff>165100</xdr:colOff>
      <xdr:row>76</xdr:row>
      <xdr:rowOff>115570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132080</xdr:rowOff>
    </xdr:from>
    <xdr:ext cx="464185" cy="25336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350" y="128193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163830</xdr:rowOff>
    </xdr:from>
    <xdr:to>
      <xdr:col>6</xdr:col>
      <xdr:colOff>38100</xdr:colOff>
      <xdr:row>76</xdr:row>
      <xdr:rowOff>93980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110490</xdr:rowOff>
    </xdr:from>
    <xdr:ext cx="464185" cy="25336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350" y="127977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153670</xdr:rowOff>
    </xdr:from>
    <xdr:to>
      <xdr:col>24</xdr:col>
      <xdr:colOff>62865</xdr:colOff>
      <xdr:row>97</xdr:row>
      <xdr:rowOff>128270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336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27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128270</xdr:rowOff>
    </xdr:from>
    <xdr:to>
      <xdr:col>24</xdr:col>
      <xdr:colOff>152400</xdr:colOff>
      <xdr:row>97</xdr:row>
      <xdr:rowOff>128270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100330</xdr:rowOff>
    </xdr:from>
    <xdr:ext cx="598805" cy="25336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9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153670</xdr:rowOff>
    </xdr:from>
    <xdr:to>
      <xdr:col>24</xdr:col>
      <xdr:colOff>152400</xdr:colOff>
      <xdr:row>89</xdr:row>
      <xdr:rowOff>153670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132715</xdr:rowOff>
    </xdr:from>
    <xdr:to>
      <xdr:col>24</xdr:col>
      <xdr:colOff>63500</xdr:colOff>
      <xdr:row>94</xdr:row>
      <xdr:rowOff>157480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2490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24765</xdr:rowOff>
    </xdr:from>
    <xdr:ext cx="534670" cy="259080"/>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46355</xdr:rowOff>
    </xdr:from>
    <xdr:to>
      <xdr:col>24</xdr:col>
      <xdr:colOff>114300</xdr:colOff>
      <xdr:row>95</xdr:row>
      <xdr:rowOff>147955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157480</xdr:rowOff>
    </xdr:from>
    <xdr:to>
      <xdr:col>19</xdr:col>
      <xdr:colOff>177800</xdr:colOff>
      <xdr:row>95</xdr:row>
      <xdr:rowOff>50800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2737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54610</xdr:rowOff>
    </xdr:from>
    <xdr:to>
      <xdr:col>20</xdr:col>
      <xdr:colOff>38100</xdr:colOff>
      <xdr:row>95</xdr:row>
      <xdr:rowOff>156210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147320</xdr:rowOff>
    </xdr:from>
    <xdr:ext cx="528955" cy="259080"/>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29965" y="16435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50800</xdr:rowOff>
    </xdr:from>
    <xdr:to>
      <xdr:col>15</xdr:col>
      <xdr:colOff>50800</xdr:colOff>
      <xdr:row>95</xdr:row>
      <xdr:rowOff>78740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385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117475</xdr:rowOff>
    </xdr:from>
    <xdr:to>
      <xdr:col>15</xdr:col>
      <xdr:colOff>101600</xdr:colOff>
      <xdr:row>96</xdr:row>
      <xdr:rowOff>47625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38735</xdr:rowOff>
    </xdr:from>
    <xdr:ext cx="528955" cy="259080"/>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0965" y="16497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78740</xdr:rowOff>
    </xdr:from>
    <xdr:to>
      <xdr:col>10</xdr:col>
      <xdr:colOff>114300</xdr:colOff>
      <xdr:row>95</xdr:row>
      <xdr:rowOff>162560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6649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24130</xdr:rowOff>
    </xdr:from>
    <xdr:to>
      <xdr:col>10</xdr:col>
      <xdr:colOff>165100</xdr:colOff>
      <xdr:row>95</xdr:row>
      <xdr:rowOff>125730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142240</xdr:rowOff>
    </xdr:from>
    <xdr:ext cx="528955" cy="25908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1965" y="16087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101600</xdr:rowOff>
    </xdr:from>
    <xdr:to>
      <xdr:col>6</xdr:col>
      <xdr:colOff>38100</xdr:colOff>
      <xdr:row>96</xdr:row>
      <xdr:rowOff>31750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48260</xdr:rowOff>
    </xdr:from>
    <xdr:ext cx="52895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2965" y="16164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94</xdr:row>
      <xdr:rowOff>81915</xdr:rowOff>
    </xdr:from>
    <xdr:to>
      <xdr:col>24</xdr:col>
      <xdr:colOff>114300</xdr:colOff>
      <xdr:row>95</xdr:row>
      <xdr:rowOff>12065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1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104775</xdr:rowOff>
    </xdr:from>
    <xdr:ext cx="534670" cy="259080"/>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04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106680</xdr:rowOff>
    </xdr:from>
    <xdr:to>
      <xdr:col>20</xdr:col>
      <xdr:colOff>38100</xdr:colOff>
      <xdr:row>95</xdr:row>
      <xdr:rowOff>36830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53340</xdr:rowOff>
    </xdr:from>
    <xdr:ext cx="528955" cy="25336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29965" y="159981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171450</xdr:rowOff>
    </xdr:from>
    <xdr:to>
      <xdr:col>15</xdr:col>
      <xdr:colOff>101600</xdr:colOff>
      <xdr:row>95</xdr:row>
      <xdr:rowOff>101600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118110</xdr:rowOff>
    </xdr:from>
    <xdr:ext cx="52895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0965" y="16062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27940</xdr:rowOff>
    </xdr:from>
    <xdr:to>
      <xdr:col>10</xdr:col>
      <xdr:colOff>165100</xdr:colOff>
      <xdr:row>95</xdr:row>
      <xdr:rowOff>129540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120650</xdr:rowOff>
    </xdr:from>
    <xdr:ext cx="528955" cy="25336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1965" y="164084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111760</xdr:rowOff>
    </xdr:from>
    <xdr:to>
      <xdr:col>6</xdr:col>
      <xdr:colOff>38100</xdr:colOff>
      <xdr:row>96</xdr:row>
      <xdr:rowOff>41910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33020</xdr:rowOff>
    </xdr:from>
    <xdr:ext cx="52895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2965" y="16492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336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91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105410</xdr:rowOff>
    </xdr:from>
    <xdr:to>
      <xdr:col>54</xdr:col>
      <xdr:colOff>189865</xdr:colOff>
      <xdr:row>38</xdr:row>
      <xdr:rowOff>50800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670" cy="25336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336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1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105410</xdr:rowOff>
    </xdr:from>
    <xdr:to>
      <xdr:col>55</xdr:col>
      <xdr:colOff>88900</xdr:colOff>
      <xdr:row>30</xdr:row>
      <xdr:rowOff>105410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5080</xdr:rowOff>
    </xdr:from>
    <xdr:to>
      <xdr:col>55</xdr:col>
      <xdr:colOff>0</xdr:colOff>
      <xdr:row>37</xdr:row>
      <xdr:rowOff>9525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3487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144780</xdr:rowOff>
    </xdr:from>
    <xdr:ext cx="534670" cy="25336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740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121920</xdr:rowOff>
    </xdr:from>
    <xdr:to>
      <xdr:col>55</xdr:col>
      <xdr:colOff>50800</xdr:colOff>
      <xdr:row>36</xdr:row>
      <xdr:rowOff>52070</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107950</xdr:rowOff>
    </xdr:from>
    <xdr:to>
      <xdr:col>50</xdr:col>
      <xdr:colOff>114300</xdr:colOff>
      <xdr:row>37</xdr:row>
      <xdr:rowOff>5080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2801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125095</xdr:rowOff>
    </xdr:from>
    <xdr:to>
      <xdr:col>50</xdr:col>
      <xdr:colOff>165100</xdr:colOff>
      <xdr:row>36</xdr:row>
      <xdr:rowOff>55245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71755</xdr:rowOff>
    </xdr:from>
    <xdr:ext cx="52895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1965" y="5901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107950</xdr:rowOff>
    </xdr:from>
    <xdr:to>
      <xdr:col>45</xdr:col>
      <xdr:colOff>177800</xdr:colOff>
      <xdr:row>37</xdr:row>
      <xdr:rowOff>24130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801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52705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69215</xdr:rowOff>
    </xdr:from>
    <xdr:ext cx="528955"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2965" y="5898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24130</xdr:rowOff>
    </xdr:from>
    <xdr:to>
      <xdr:col>41</xdr:col>
      <xdr:colOff>50800</xdr:colOff>
      <xdr:row>37</xdr:row>
      <xdr:rowOff>37465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677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6985</xdr:rowOff>
    </xdr:from>
    <xdr:to>
      <xdr:col>41</xdr:col>
      <xdr:colOff>101600</xdr:colOff>
      <xdr:row>36</xdr:row>
      <xdr:rowOff>109220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125095</xdr:rowOff>
    </xdr:from>
    <xdr:ext cx="528955" cy="2584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3965" y="59543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136525</xdr:rowOff>
    </xdr:from>
    <xdr:to>
      <xdr:col>36</xdr:col>
      <xdr:colOff>165100</xdr:colOff>
      <xdr:row>36</xdr:row>
      <xdr:rowOff>66675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83185</xdr:rowOff>
    </xdr:from>
    <xdr:ext cx="528955"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4965" y="5912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130175</xdr:rowOff>
    </xdr:from>
    <xdr:to>
      <xdr:col>55</xdr:col>
      <xdr:colOff>50800</xdr:colOff>
      <xdr:row>37</xdr:row>
      <xdr:rowOff>60325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109220</xdr:rowOff>
    </xdr:from>
    <xdr:ext cx="534670" cy="25336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814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125730</xdr:rowOff>
    </xdr:from>
    <xdr:to>
      <xdr:col>50</xdr:col>
      <xdr:colOff>165100</xdr:colOff>
      <xdr:row>37</xdr:row>
      <xdr:rowOff>55880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46990</xdr:rowOff>
    </xdr:from>
    <xdr:ext cx="52895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1965" y="6390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57150</xdr:rowOff>
    </xdr:from>
    <xdr:to>
      <xdr:col>46</xdr:col>
      <xdr:colOff>38100</xdr:colOff>
      <xdr:row>36</xdr:row>
      <xdr:rowOff>158750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149860</xdr:rowOff>
    </xdr:from>
    <xdr:ext cx="52895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2965" y="6322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144780</xdr:rowOff>
    </xdr:from>
    <xdr:to>
      <xdr:col>41</xdr:col>
      <xdr:colOff>101600</xdr:colOff>
      <xdr:row>37</xdr:row>
      <xdr:rowOff>74930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66040</xdr:rowOff>
    </xdr:from>
    <xdr:ext cx="528955" cy="25336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3965" y="64096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79375</xdr:rowOff>
    </xdr:from>
    <xdr:ext cx="528955" cy="2584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4965" y="64230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9915" cy="25908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085" cy="25336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132080</xdr:rowOff>
    </xdr:from>
    <xdr:to>
      <xdr:col>54</xdr:col>
      <xdr:colOff>189865</xdr:colOff>
      <xdr:row>59</xdr:row>
      <xdr:rowOff>22860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534670" cy="259080"/>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78740</xdr:rowOff>
    </xdr:from>
    <xdr:ext cx="598805" cy="259080"/>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132080</xdr:rowOff>
    </xdr:from>
    <xdr:to>
      <xdr:col>55</xdr:col>
      <xdr:colOff>88900</xdr:colOff>
      <xdr:row>51</xdr:row>
      <xdr:rowOff>132080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157480</xdr:rowOff>
    </xdr:from>
    <xdr:to>
      <xdr:col>55</xdr:col>
      <xdr:colOff>0</xdr:colOff>
      <xdr:row>59</xdr:row>
      <xdr:rowOff>14605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1015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85090</xdr:rowOff>
    </xdr:from>
    <xdr:ext cx="534670" cy="259080"/>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62230</xdr:rowOff>
    </xdr:from>
    <xdr:to>
      <xdr:col>55</xdr:col>
      <xdr:colOff>50800</xdr:colOff>
      <xdr:row>58</xdr:row>
      <xdr:rowOff>163830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134620</xdr:rowOff>
    </xdr:from>
    <xdr:to>
      <xdr:col>50</xdr:col>
      <xdr:colOff>114300</xdr:colOff>
      <xdr:row>58</xdr:row>
      <xdr:rowOff>157480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787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55880</xdr:rowOff>
    </xdr:from>
    <xdr:to>
      <xdr:col>50</xdr:col>
      <xdr:colOff>165100</xdr:colOff>
      <xdr:row>58</xdr:row>
      <xdr:rowOff>157480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2540</xdr:rowOff>
    </xdr:from>
    <xdr:ext cx="528955"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1965" y="9775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134620</xdr:rowOff>
    </xdr:from>
    <xdr:to>
      <xdr:col>45</xdr:col>
      <xdr:colOff>177800</xdr:colOff>
      <xdr:row>58</xdr:row>
      <xdr:rowOff>145415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787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61595</xdr:rowOff>
    </xdr:from>
    <xdr:to>
      <xdr:col>46</xdr:col>
      <xdr:colOff>38100</xdr:colOff>
      <xdr:row>58</xdr:row>
      <xdr:rowOff>163195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8255</xdr:rowOff>
    </xdr:from>
    <xdr:ext cx="528955" cy="25336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2965" y="97809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145415</xdr:rowOff>
    </xdr:from>
    <xdr:to>
      <xdr:col>41</xdr:col>
      <xdr:colOff>50800</xdr:colOff>
      <xdr:row>58</xdr:row>
      <xdr:rowOff>151765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89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38735</xdr:rowOff>
    </xdr:from>
    <xdr:to>
      <xdr:col>41</xdr:col>
      <xdr:colOff>101600</xdr:colOff>
      <xdr:row>58</xdr:row>
      <xdr:rowOff>140335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156845</xdr:rowOff>
    </xdr:from>
    <xdr:ext cx="528955" cy="25336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3965" y="97580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43180</xdr:rowOff>
    </xdr:from>
    <xdr:to>
      <xdr:col>36</xdr:col>
      <xdr:colOff>165100</xdr:colOff>
      <xdr:row>58</xdr:row>
      <xdr:rowOff>144780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161290</xdr:rowOff>
    </xdr:from>
    <xdr:ext cx="52895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4965" y="9762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135255</xdr:rowOff>
    </xdr:from>
    <xdr:to>
      <xdr:col>55</xdr:col>
      <xdr:colOff>50800</xdr:colOff>
      <xdr:row>59</xdr:row>
      <xdr:rowOff>65405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50165</xdr:rowOff>
    </xdr:from>
    <xdr:ext cx="534670" cy="259080"/>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106680</xdr:rowOff>
    </xdr:from>
    <xdr:to>
      <xdr:col>50</xdr:col>
      <xdr:colOff>165100</xdr:colOff>
      <xdr:row>59</xdr:row>
      <xdr:rowOff>36830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27940</xdr:rowOff>
    </xdr:from>
    <xdr:ext cx="52895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1965" y="10143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83820</xdr:rowOff>
    </xdr:from>
    <xdr:to>
      <xdr:col>46</xdr:col>
      <xdr:colOff>38100</xdr:colOff>
      <xdr:row>59</xdr:row>
      <xdr:rowOff>13970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5080</xdr:rowOff>
    </xdr:from>
    <xdr:ext cx="52895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2965" y="10120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94615</xdr:rowOff>
    </xdr:from>
    <xdr:to>
      <xdr:col>41</xdr:col>
      <xdr:colOff>101600</xdr:colOff>
      <xdr:row>59</xdr:row>
      <xdr:rowOff>24765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15875</xdr:rowOff>
    </xdr:from>
    <xdr:ext cx="52895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3965" y="10131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100965</xdr:rowOff>
    </xdr:from>
    <xdr:to>
      <xdr:col>36</xdr:col>
      <xdr:colOff>165100</xdr:colOff>
      <xdr:row>59</xdr:row>
      <xdr:rowOff>31115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22225</xdr:rowOff>
    </xdr:from>
    <xdr:ext cx="528955"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4965" y="101377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205" cy="25336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9915" cy="25336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9915" cy="25336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9915" cy="25336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121920</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249555" cy="25336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58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68580</xdr:rowOff>
    </xdr:from>
    <xdr:ext cx="598805" cy="259080"/>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121920</xdr:rowOff>
    </xdr:from>
    <xdr:to>
      <xdr:col>55</xdr:col>
      <xdr:colOff>88900</xdr:colOff>
      <xdr:row>71</xdr:row>
      <xdr:rowOff>121920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117475</xdr:rowOff>
    </xdr:from>
    <xdr:to>
      <xdr:col>55</xdr:col>
      <xdr:colOff>0</xdr:colOff>
      <xdr:row>78</xdr:row>
      <xdr:rowOff>137795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905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74930</xdr:rowOff>
    </xdr:from>
    <xdr:ext cx="534670" cy="25336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5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52070</xdr:rowOff>
    </xdr:from>
    <xdr:to>
      <xdr:col>55</xdr:col>
      <xdr:colOff>50800</xdr:colOff>
      <xdr:row>78</xdr:row>
      <xdr:rowOff>153670</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117475</xdr:rowOff>
    </xdr:from>
    <xdr:to>
      <xdr:col>50</xdr:col>
      <xdr:colOff>114300</xdr:colOff>
      <xdr:row>78</xdr:row>
      <xdr:rowOff>132715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905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43815</xdr:rowOff>
    </xdr:from>
    <xdr:to>
      <xdr:col>50</xdr:col>
      <xdr:colOff>165100</xdr:colOff>
      <xdr:row>78</xdr:row>
      <xdr:rowOff>145415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161925</xdr:rowOff>
    </xdr:from>
    <xdr:ext cx="52895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1965" y="13192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118745</xdr:rowOff>
    </xdr:from>
    <xdr:to>
      <xdr:col>45</xdr:col>
      <xdr:colOff>177800</xdr:colOff>
      <xdr:row>78</xdr:row>
      <xdr:rowOff>132715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918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40640</xdr:rowOff>
    </xdr:from>
    <xdr:to>
      <xdr:col>46</xdr:col>
      <xdr:colOff>38100</xdr:colOff>
      <xdr:row>78</xdr:row>
      <xdr:rowOff>142240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158750</xdr:rowOff>
    </xdr:from>
    <xdr:ext cx="528955"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2965" y="13188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24765</xdr:rowOff>
    </xdr:from>
    <xdr:to>
      <xdr:col>41</xdr:col>
      <xdr:colOff>101600</xdr:colOff>
      <xdr:row>78</xdr:row>
      <xdr:rowOff>126365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143510</xdr:rowOff>
    </xdr:from>
    <xdr:ext cx="528955" cy="25336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3965" y="1317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30480</xdr:rowOff>
    </xdr:from>
    <xdr:ext cx="378460" cy="25336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5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66675</xdr:rowOff>
    </xdr:from>
    <xdr:to>
      <xdr:col>50</xdr:col>
      <xdr:colOff>165100</xdr:colOff>
      <xdr:row>78</xdr:row>
      <xdr:rowOff>168275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159385</xdr:rowOff>
    </xdr:from>
    <xdr:ext cx="464185" cy="2584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350" y="1353248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81915</xdr:rowOff>
    </xdr:from>
    <xdr:to>
      <xdr:col>46</xdr:col>
      <xdr:colOff>38100</xdr:colOff>
      <xdr:row>79</xdr:row>
      <xdr:rowOff>12065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3810</xdr:rowOff>
    </xdr:from>
    <xdr:ext cx="46418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15350" y="13548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67945</xdr:rowOff>
    </xdr:from>
    <xdr:to>
      <xdr:col>41</xdr:col>
      <xdr:colOff>101600</xdr:colOff>
      <xdr:row>78</xdr:row>
      <xdr:rowOff>169545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160655</xdr:rowOff>
    </xdr:from>
    <xdr:ext cx="46418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26350" y="135337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97790</xdr:rowOff>
    </xdr:from>
    <xdr:to>
      <xdr:col>54</xdr:col>
      <xdr:colOff>189865</xdr:colOff>
      <xdr:row>99</xdr:row>
      <xdr:rowOff>31115</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29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34925</xdr:rowOff>
    </xdr:from>
    <xdr:ext cx="378460" cy="259080"/>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31115</xdr:rowOff>
    </xdr:from>
    <xdr:to>
      <xdr:col>55</xdr:col>
      <xdr:colOff>88900</xdr:colOff>
      <xdr:row>99</xdr:row>
      <xdr:rowOff>31115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44450</xdr:rowOff>
    </xdr:from>
    <xdr:ext cx="534670" cy="259080"/>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97790</xdr:rowOff>
    </xdr:from>
    <xdr:to>
      <xdr:col>55</xdr:col>
      <xdr:colOff>88900</xdr:colOff>
      <xdr:row>90</xdr:row>
      <xdr:rowOff>97790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43815</xdr:rowOff>
    </xdr:from>
    <xdr:to>
      <xdr:col>55</xdr:col>
      <xdr:colOff>0</xdr:colOff>
      <xdr:row>97</xdr:row>
      <xdr:rowOff>164465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67446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xdr:rowOff>
    </xdr:from>
    <xdr:ext cx="534670" cy="25336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2941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84455</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19685</xdr:rowOff>
    </xdr:from>
    <xdr:to>
      <xdr:col>50</xdr:col>
      <xdr:colOff>114300</xdr:colOff>
      <xdr:row>97</xdr:row>
      <xdr:rowOff>43815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307435"/>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135890</xdr:rowOff>
    </xdr:from>
    <xdr:to>
      <xdr:col>50</xdr:col>
      <xdr:colOff>165100</xdr:colOff>
      <xdr:row>96</xdr:row>
      <xdr:rowOff>66040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82550</xdr:rowOff>
    </xdr:from>
    <xdr:ext cx="52895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1965" y="16198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19685</xdr:rowOff>
    </xdr:from>
    <xdr:to>
      <xdr:col>45</xdr:col>
      <xdr:colOff>177800</xdr:colOff>
      <xdr:row>96</xdr:row>
      <xdr:rowOff>93980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30743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52070</xdr:rowOff>
    </xdr:from>
    <xdr:to>
      <xdr:col>46</xdr:col>
      <xdr:colOff>38100</xdr:colOff>
      <xdr:row>96</xdr:row>
      <xdr:rowOff>153670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144780</xdr:rowOff>
    </xdr:from>
    <xdr:ext cx="528955" cy="25336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2965" y="166039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16510</xdr:rowOff>
    </xdr:from>
    <xdr:to>
      <xdr:col>41</xdr:col>
      <xdr:colOff>101600</xdr:colOff>
      <xdr:row>96</xdr:row>
      <xdr:rowOff>118110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135255</xdr:rowOff>
    </xdr:from>
    <xdr:ext cx="528955" cy="25336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3965" y="162515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113665</xdr:rowOff>
    </xdr:from>
    <xdr:to>
      <xdr:col>55</xdr:col>
      <xdr:colOff>50800</xdr:colOff>
      <xdr:row>98</xdr:row>
      <xdr:rowOff>43815</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92075</xdr:rowOff>
    </xdr:from>
    <xdr:ext cx="534670" cy="259080"/>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2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164465</xdr:rowOff>
    </xdr:from>
    <xdr:to>
      <xdr:col>50</xdr:col>
      <xdr:colOff>165100</xdr:colOff>
      <xdr:row>97</xdr:row>
      <xdr:rowOff>94615</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86360</xdr:rowOff>
    </xdr:from>
    <xdr:ext cx="528955" cy="25336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7170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140335</xdr:rowOff>
    </xdr:from>
    <xdr:to>
      <xdr:col>46</xdr:col>
      <xdr:colOff>38100</xdr:colOff>
      <xdr:row>95</xdr:row>
      <xdr:rowOff>70485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86995</xdr:rowOff>
    </xdr:from>
    <xdr:ext cx="528955" cy="25336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0318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43180</xdr:rowOff>
    </xdr:from>
    <xdr:to>
      <xdr:col>41</xdr:col>
      <xdr:colOff>101600</xdr:colOff>
      <xdr:row>96</xdr:row>
      <xdr:rowOff>144780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135890</xdr:rowOff>
    </xdr:from>
    <xdr:ext cx="52895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3965" y="16595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20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91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168910</xdr:rowOff>
    </xdr:from>
    <xdr:to>
      <xdr:col>85</xdr:col>
      <xdr:colOff>126365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82550</xdr:rowOff>
    </xdr:from>
    <xdr:ext cx="249555" cy="259080"/>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115570</xdr:rowOff>
    </xdr:from>
    <xdr:ext cx="598805" cy="259080"/>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168910</xdr:rowOff>
    </xdr:from>
    <xdr:to>
      <xdr:col>86</xdr:col>
      <xdr:colOff>25400</xdr:colOff>
      <xdr:row>29</xdr:row>
      <xdr:rowOff>168910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41910</xdr:rowOff>
    </xdr:from>
    <xdr:to>
      <xdr:col>85</xdr:col>
      <xdr:colOff>127000</xdr:colOff>
      <xdr:row>39</xdr:row>
      <xdr:rowOff>43180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7284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171450</xdr:rowOff>
    </xdr:from>
    <xdr:ext cx="469900" cy="259080"/>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148590</xdr:rowOff>
    </xdr:from>
    <xdr:to>
      <xdr:col>85</xdr:col>
      <xdr:colOff>177800</xdr:colOff>
      <xdr:row>39</xdr:row>
      <xdr:rowOff>78740</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42545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4592300" y="6728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135890</xdr:rowOff>
    </xdr:from>
    <xdr:to>
      <xdr:col>81</xdr:col>
      <xdr:colOff>101600</xdr:colOff>
      <xdr:row>39</xdr:row>
      <xdr:rowOff>66040</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82550</xdr:rowOff>
    </xdr:from>
    <xdr:ext cx="46418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350" y="6426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42545</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3703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146685</xdr:rowOff>
    </xdr:from>
    <xdr:to>
      <xdr:col>76</xdr:col>
      <xdr:colOff>165100</xdr:colOff>
      <xdr:row>39</xdr:row>
      <xdr:rowOff>76835</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93345</xdr:rowOff>
    </xdr:from>
    <xdr:ext cx="46418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350" y="64369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115570</xdr:rowOff>
    </xdr:from>
    <xdr:to>
      <xdr:col>72</xdr:col>
      <xdr:colOff>38100</xdr:colOff>
      <xdr:row>39</xdr:row>
      <xdr:rowOff>45720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418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350" y="6405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4185"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350" y="6402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163830</xdr:rowOff>
    </xdr:from>
    <xdr:to>
      <xdr:col>85</xdr:col>
      <xdr:colOff>177800</xdr:colOff>
      <xdr:row>39</xdr:row>
      <xdr:rowOff>93980</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127000</xdr:rowOff>
    </xdr:from>
    <xdr:ext cx="313690" cy="259080"/>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642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83820</xdr:rowOff>
    </xdr:from>
    <xdr:ext cx="37846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84455</xdr:rowOff>
    </xdr:from>
    <xdr:ext cx="37846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3840" cy="25336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7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3840" cy="25336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8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116205</xdr:rowOff>
    </xdr:from>
    <xdr:to>
      <xdr:col>85</xdr:col>
      <xdr:colOff>126365</xdr:colOff>
      <xdr:row>78</xdr:row>
      <xdr:rowOff>75565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79375</xdr:rowOff>
    </xdr:from>
    <xdr:ext cx="534670" cy="2584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75565</xdr:rowOff>
    </xdr:from>
    <xdr:to>
      <xdr:col>86</xdr:col>
      <xdr:colOff>25400</xdr:colOff>
      <xdr:row>78</xdr:row>
      <xdr:rowOff>75565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63500</xdr:rowOff>
    </xdr:from>
    <xdr:ext cx="598805" cy="25336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35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116205</xdr:rowOff>
    </xdr:from>
    <xdr:to>
      <xdr:col>86</xdr:col>
      <xdr:colOff>25400</xdr:colOff>
      <xdr:row>70</xdr:row>
      <xdr:rowOff>116205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86360</xdr:rowOff>
    </xdr:from>
    <xdr:to>
      <xdr:col>85</xdr:col>
      <xdr:colOff>127000</xdr:colOff>
      <xdr:row>76</xdr:row>
      <xdr:rowOff>96520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5481300" y="131165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12700</xdr:rowOff>
    </xdr:from>
    <xdr:ext cx="534670" cy="259080"/>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87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161290</xdr:rowOff>
    </xdr:from>
    <xdr:to>
      <xdr:col>85</xdr:col>
      <xdr:colOff>177800</xdr:colOff>
      <xdr:row>76</xdr:row>
      <xdr:rowOff>91440</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77470</xdr:rowOff>
    </xdr:from>
    <xdr:to>
      <xdr:col>81</xdr:col>
      <xdr:colOff>50800</xdr:colOff>
      <xdr:row>76</xdr:row>
      <xdr:rowOff>96520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107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161290</xdr:rowOff>
    </xdr:from>
    <xdr:to>
      <xdr:col>81</xdr:col>
      <xdr:colOff>101600</xdr:colOff>
      <xdr:row>76</xdr:row>
      <xdr:rowOff>91440</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109220</xdr:rowOff>
    </xdr:from>
    <xdr:ext cx="528955" cy="25336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3965" y="12796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77470</xdr:rowOff>
    </xdr:from>
    <xdr:to>
      <xdr:col>76</xdr:col>
      <xdr:colOff>114300</xdr:colOff>
      <xdr:row>76</xdr:row>
      <xdr:rowOff>104140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3703300" y="13107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156845</xdr:rowOff>
    </xdr:from>
    <xdr:to>
      <xdr:col>76</xdr:col>
      <xdr:colOff>165100</xdr:colOff>
      <xdr:row>76</xdr:row>
      <xdr:rowOff>86995</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103505</xdr:rowOff>
    </xdr:from>
    <xdr:ext cx="52895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4965" y="12790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92075</xdr:rowOff>
    </xdr:from>
    <xdr:to>
      <xdr:col>71</xdr:col>
      <xdr:colOff>177800</xdr:colOff>
      <xdr:row>76</xdr:row>
      <xdr:rowOff>104140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31222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107950</xdr:rowOff>
    </xdr:from>
    <xdr:to>
      <xdr:col>72</xdr:col>
      <xdr:colOff>38100</xdr:colOff>
      <xdr:row>76</xdr:row>
      <xdr:rowOff>38100</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54610</xdr:rowOff>
    </xdr:from>
    <xdr:ext cx="528955" cy="25336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5965" y="12741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109855</xdr:rowOff>
    </xdr:from>
    <xdr:to>
      <xdr:col>67</xdr:col>
      <xdr:colOff>101600</xdr:colOff>
      <xdr:row>76</xdr:row>
      <xdr:rowOff>40640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57150</xdr:rowOff>
    </xdr:from>
    <xdr:ext cx="52895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6965" y="12744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34925</xdr:rowOff>
    </xdr:from>
    <xdr:to>
      <xdr:col>85</xdr:col>
      <xdr:colOff>177800</xdr:colOff>
      <xdr:row>76</xdr:row>
      <xdr:rowOff>136525</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13335</xdr:rowOff>
    </xdr:from>
    <xdr:ext cx="534670" cy="259080"/>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04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45720</xdr:rowOff>
    </xdr:from>
    <xdr:to>
      <xdr:col>81</xdr:col>
      <xdr:colOff>101600</xdr:colOff>
      <xdr:row>76</xdr:row>
      <xdr:rowOff>147320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138430</xdr:rowOff>
    </xdr:from>
    <xdr:ext cx="528955"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3965" y="13168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26670</xdr:rowOff>
    </xdr:from>
    <xdr:to>
      <xdr:col>76</xdr:col>
      <xdr:colOff>165100</xdr:colOff>
      <xdr:row>76</xdr:row>
      <xdr:rowOff>128270</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119380</xdr:rowOff>
    </xdr:from>
    <xdr:ext cx="52895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4965" y="13149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53340</xdr:rowOff>
    </xdr:from>
    <xdr:to>
      <xdr:col>72</xdr:col>
      <xdr:colOff>38100</xdr:colOff>
      <xdr:row>76</xdr:row>
      <xdr:rowOff>154940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146050</xdr:rowOff>
    </xdr:from>
    <xdr:ext cx="528955" cy="25336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5965" y="13176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41275</xdr:rowOff>
    </xdr:from>
    <xdr:to>
      <xdr:col>67</xdr:col>
      <xdr:colOff>101600</xdr:colOff>
      <xdr:row>76</xdr:row>
      <xdr:rowOff>143510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133985</xdr:rowOff>
    </xdr:from>
    <xdr:ext cx="528955" cy="25336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6965" y="13164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205"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915"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915"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915" cy="25336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41275</xdr:rowOff>
    </xdr:from>
    <xdr:to>
      <xdr:col>85</xdr:col>
      <xdr:colOff>126365</xdr:colOff>
      <xdr:row>98</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336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159385</xdr:rowOff>
    </xdr:from>
    <xdr:ext cx="598805" cy="2584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41275</xdr:rowOff>
    </xdr:from>
    <xdr:to>
      <xdr:col>86</xdr:col>
      <xdr:colOff>25400</xdr:colOff>
      <xdr:row>91</xdr:row>
      <xdr:rowOff>41275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99695</xdr:rowOff>
    </xdr:from>
    <xdr:to>
      <xdr:col>85</xdr:col>
      <xdr:colOff>127000</xdr:colOff>
      <xdr:row>98</xdr:row>
      <xdr:rowOff>107950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5481300" y="169017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56515</xdr:rowOff>
    </xdr:from>
    <xdr:ext cx="534670" cy="2584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687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33655</xdr:rowOff>
    </xdr:from>
    <xdr:to>
      <xdr:col>85</xdr:col>
      <xdr:colOff>177800</xdr:colOff>
      <xdr:row>98</xdr:row>
      <xdr:rowOff>135255</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106680</xdr:rowOff>
    </xdr:from>
    <xdr:to>
      <xdr:col>81</xdr:col>
      <xdr:colOff>50800</xdr:colOff>
      <xdr:row>98</xdr:row>
      <xdr:rowOff>107950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4592300" y="16908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21590</xdr:rowOff>
    </xdr:from>
    <xdr:to>
      <xdr:col>81</xdr:col>
      <xdr:colOff>101600</xdr:colOff>
      <xdr:row>98</xdr:row>
      <xdr:rowOff>123190</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139700</xdr:rowOff>
    </xdr:from>
    <xdr:ext cx="52895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3965" y="165989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106680</xdr:rowOff>
    </xdr:from>
    <xdr:to>
      <xdr:col>76</xdr:col>
      <xdr:colOff>114300</xdr:colOff>
      <xdr:row>98</xdr:row>
      <xdr:rowOff>110490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3703300" y="169087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29210</xdr:rowOff>
    </xdr:from>
    <xdr:to>
      <xdr:col>76</xdr:col>
      <xdr:colOff>165100</xdr:colOff>
      <xdr:row>98</xdr:row>
      <xdr:rowOff>130810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147320</xdr:rowOff>
    </xdr:from>
    <xdr:ext cx="528955"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4965" y="16606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110490</xdr:rowOff>
    </xdr:from>
    <xdr:to>
      <xdr:col>71</xdr:col>
      <xdr:colOff>177800</xdr:colOff>
      <xdr:row>98</xdr:row>
      <xdr:rowOff>110490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6912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10160</xdr:rowOff>
    </xdr:from>
    <xdr:to>
      <xdr:col>72</xdr:col>
      <xdr:colOff>38100</xdr:colOff>
      <xdr:row>98</xdr:row>
      <xdr:rowOff>111760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128270</xdr:rowOff>
    </xdr:from>
    <xdr:ext cx="52895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5965" y="16587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2895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6965" y="165754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48895</xdr:rowOff>
    </xdr:from>
    <xdr:to>
      <xdr:col>85</xdr:col>
      <xdr:colOff>177800</xdr:colOff>
      <xdr:row>98</xdr:row>
      <xdr:rowOff>150495</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12065</xdr:rowOff>
    </xdr:from>
    <xdr:ext cx="469900" cy="259080"/>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814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57150</xdr:rowOff>
    </xdr:from>
    <xdr:to>
      <xdr:col>81</xdr:col>
      <xdr:colOff>101600</xdr:colOff>
      <xdr:row>98</xdr:row>
      <xdr:rowOff>158750</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149860</xdr:rowOff>
    </xdr:from>
    <xdr:ext cx="46418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350" y="16951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55880</xdr:rowOff>
    </xdr:from>
    <xdr:to>
      <xdr:col>76</xdr:col>
      <xdr:colOff>165100</xdr:colOff>
      <xdr:row>98</xdr:row>
      <xdr:rowOff>157480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148590</xdr:rowOff>
    </xdr:from>
    <xdr:ext cx="46418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350" y="169506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59690</xdr:rowOff>
    </xdr:from>
    <xdr:to>
      <xdr:col>72</xdr:col>
      <xdr:colOff>38100</xdr:colOff>
      <xdr:row>98</xdr:row>
      <xdr:rowOff>161290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152400</xdr:rowOff>
    </xdr:from>
    <xdr:ext cx="46418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350" y="16954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59690</xdr:rowOff>
    </xdr:from>
    <xdr:to>
      <xdr:col>67</xdr:col>
      <xdr:colOff>101600</xdr:colOff>
      <xdr:row>98</xdr:row>
      <xdr:rowOff>161290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152400</xdr:rowOff>
    </xdr:from>
    <xdr:ext cx="46418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350" y="16954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205" cy="25336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336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336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336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36830</xdr:rowOff>
    </xdr:from>
    <xdr:to>
      <xdr:col>116</xdr:col>
      <xdr:colOff>62865</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336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154940</xdr:rowOff>
    </xdr:from>
    <xdr:ext cx="534670" cy="25336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36830</xdr:rowOff>
    </xdr:from>
    <xdr:to>
      <xdr:col>116</xdr:col>
      <xdr:colOff>152400</xdr:colOff>
      <xdr:row>32</xdr:row>
      <xdr:rowOff>36830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17780</xdr:rowOff>
    </xdr:from>
    <xdr:to>
      <xdr:col>116</xdr:col>
      <xdr:colOff>63500</xdr:colOff>
      <xdr:row>38</xdr:row>
      <xdr:rowOff>87630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36143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134620</xdr:rowOff>
    </xdr:from>
    <xdr:ext cx="469900" cy="25336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782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156210</xdr:rowOff>
    </xdr:from>
    <xdr:to>
      <xdr:col>116</xdr:col>
      <xdr:colOff>114300</xdr:colOff>
      <xdr:row>38</xdr:row>
      <xdr:rowOff>86360</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46990</xdr:rowOff>
    </xdr:from>
    <xdr:to>
      <xdr:col>111</xdr:col>
      <xdr:colOff>177800</xdr:colOff>
      <xdr:row>38</xdr:row>
      <xdr:rowOff>87630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5620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163830</xdr:rowOff>
    </xdr:from>
    <xdr:to>
      <xdr:col>112</xdr:col>
      <xdr:colOff>38100</xdr:colOff>
      <xdr:row>38</xdr:row>
      <xdr:rowOff>93980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110490</xdr:rowOff>
    </xdr:from>
    <xdr:ext cx="464185" cy="25336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350" y="62826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46990</xdr:rowOff>
    </xdr:from>
    <xdr:to>
      <xdr:col>107</xdr:col>
      <xdr:colOff>50800</xdr:colOff>
      <xdr:row>38</xdr:row>
      <xdr:rowOff>61595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65620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1905</xdr:rowOff>
    </xdr:from>
    <xdr:to>
      <xdr:col>107</xdr:col>
      <xdr:colOff>101600</xdr:colOff>
      <xdr:row>38</xdr:row>
      <xdr:rowOff>103505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95250</xdr:rowOff>
    </xdr:from>
    <xdr:ext cx="46418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350" y="66103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35560</xdr:rowOff>
    </xdr:from>
    <xdr:to>
      <xdr:col>102</xdr:col>
      <xdr:colOff>114300</xdr:colOff>
      <xdr:row>38</xdr:row>
      <xdr:rowOff>61595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5506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31750</xdr:rowOff>
    </xdr:from>
    <xdr:to>
      <xdr:col>102</xdr:col>
      <xdr:colOff>165100</xdr:colOff>
      <xdr:row>38</xdr:row>
      <xdr:rowOff>133350</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124460</xdr:rowOff>
    </xdr:from>
    <xdr:ext cx="46418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350" y="6639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12065</xdr:rowOff>
    </xdr:from>
    <xdr:to>
      <xdr:col>98</xdr:col>
      <xdr:colOff>38100</xdr:colOff>
      <xdr:row>38</xdr:row>
      <xdr:rowOff>113665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104775</xdr:rowOff>
    </xdr:from>
    <xdr:ext cx="46418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350" y="66198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138430</xdr:rowOff>
    </xdr:from>
    <xdr:to>
      <xdr:col>116</xdr:col>
      <xdr:colOff>114300</xdr:colOff>
      <xdr:row>37</xdr:row>
      <xdr:rowOff>68580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161290</xdr:rowOff>
    </xdr:from>
    <xdr:ext cx="469900" cy="259080"/>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16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129540</xdr:rowOff>
    </xdr:from>
    <xdr:ext cx="46418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350" y="6644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167640</xdr:rowOff>
    </xdr:from>
    <xdr:to>
      <xdr:col>107</xdr:col>
      <xdr:colOff>101600</xdr:colOff>
      <xdr:row>38</xdr:row>
      <xdr:rowOff>97790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114300</xdr:rowOff>
    </xdr:from>
    <xdr:ext cx="46418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350" y="6286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10795</xdr:rowOff>
    </xdr:from>
    <xdr:to>
      <xdr:col>102</xdr:col>
      <xdr:colOff>165100</xdr:colOff>
      <xdr:row>38</xdr:row>
      <xdr:rowOff>112395</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128905</xdr:rowOff>
    </xdr:from>
    <xdr:ext cx="464185"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350" y="63011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156210</xdr:rowOff>
    </xdr:from>
    <xdr:to>
      <xdr:col>98</xdr:col>
      <xdr:colOff>38100</xdr:colOff>
      <xdr:row>38</xdr:row>
      <xdr:rowOff>86360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102870</xdr:rowOff>
    </xdr:from>
    <xdr:ext cx="464185"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350" y="6275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127000</xdr:rowOff>
    </xdr:from>
    <xdr:to>
      <xdr:col>116</xdr:col>
      <xdr:colOff>62865</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73660</xdr:rowOff>
    </xdr:from>
    <xdr:ext cx="534670" cy="259080"/>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127000</xdr:rowOff>
    </xdr:from>
    <xdr:to>
      <xdr:col>116</xdr:col>
      <xdr:colOff>152400</xdr:colOff>
      <xdr:row>49</xdr:row>
      <xdr:rowOff>127000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137160</xdr:rowOff>
    </xdr:from>
    <xdr:to>
      <xdr:col>116</xdr:col>
      <xdr:colOff>63500</xdr:colOff>
      <xdr:row>57</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99098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101600</xdr:rowOff>
    </xdr:from>
    <xdr:ext cx="469900" cy="259080"/>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123190</xdr:rowOff>
    </xdr:from>
    <xdr:to>
      <xdr:col>116</xdr:col>
      <xdr:colOff>114300</xdr:colOff>
      <xdr:row>58</xdr:row>
      <xdr:rowOff>53340</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139700</xdr:rowOff>
    </xdr:from>
    <xdr:to>
      <xdr:col>111</xdr:col>
      <xdr:colOff>177800</xdr:colOff>
      <xdr:row>57</xdr:row>
      <xdr:rowOff>143510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99123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95885</xdr:rowOff>
    </xdr:from>
    <xdr:to>
      <xdr:col>112</xdr:col>
      <xdr:colOff>38100</xdr:colOff>
      <xdr:row>58</xdr:row>
      <xdr:rowOff>26035</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17780</xdr:rowOff>
    </xdr:from>
    <xdr:ext cx="464185" cy="25336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350" y="9961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143510</xdr:rowOff>
    </xdr:from>
    <xdr:to>
      <xdr:col>107</xdr:col>
      <xdr:colOff>50800</xdr:colOff>
      <xdr:row>57</xdr:row>
      <xdr:rowOff>147320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9916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86360</xdr:rowOff>
    </xdr:from>
    <xdr:to>
      <xdr:col>107</xdr:col>
      <xdr:colOff>101600</xdr:colOff>
      <xdr:row>58</xdr:row>
      <xdr:rowOff>15875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32385</xdr:rowOff>
    </xdr:from>
    <xdr:ext cx="464185" cy="25336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350" y="96335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147320</xdr:rowOff>
    </xdr:from>
    <xdr:to>
      <xdr:col>102</xdr:col>
      <xdr:colOff>114300</xdr:colOff>
      <xdr:row>57</xdr:row>
      <xdr:rowOff>151130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9919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161925</xdr:rowOff>
    </xdr:from>
    <xdr:to>
      <xdr:col>102</xdr:col>
      <xdr:colOff>165100</xdr:colOff>
      <xdr:row>58</xdr:row>
      <xdr:rowOff>92075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83185</xdr:rowOff>
    </xdr:from>
    <xdr:ext cx="46418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350" y="100272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21590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38100</xdr:rowOff>
    </xdr:from>
    <xdr:ext cx="46418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350" y="9639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86360</xdr:rowOff>
    </xdr:from>
    <xdr:to>
      <xdr:col>116</xdr:col>
      <xdr:colOff>114300</xdr:colOff>
      <xdr:row>58</xdr:row>
      <xdr:rowOff>16510</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109220</xdr:rowOff>
    </xdr:from>
    <xdr:ext cx="469900" cy="25336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710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88900</xdr:rowOff>
    </xdr:from>
    <xdr:to>
      <xdr:col>112</xdr:col>
      <xdr:colOff>38100</xdr:colOff>
      <xdr:row>58</xdr:row>
      <xdr:rowOff>19050</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35560</xdr:rowOff>
    </xdr:from>
    <xdr:ext cx="464185"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963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92710</xdr:rowOff>
    </xdr:from>
    <xdr:to>
      <xdr:col>107</xdr:col>
      <xdr:colOff>101600</xdr:colOff>
      <xdr:row>58</xdr:row>
      <xdr:rowOff>22860</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13970</xdr:rowOff>
    </xdr:from>
    <xdr:ext cx="464185"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350" y="9958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96520</xdr:rowOff>
    </xdr:from>
    <xdr:to>
      <xdr:col>102</xdr:col>
      <xdr:colOff>165100</xdr:colOff>
      <xdr:row>58</xdr:row>
      <xdr:rowOff>26670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43180</xdr:rowOff>
    </xdr:from>
    <xdr:ext cx="464185" cy="25336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350" y="96443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100330</xdr:rowOff>
    </xdr:from>
    <xdr:to>
      <xdr:col>98</xdr:col>
      <xdr:colOff>38100</xdr:colOff>
      <xdr:row>58</xdr:row>
      <xdr:rowOff>30480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21590</xdr:rowOff>
    </xdr:from>
    <xdr:ext cx="46418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350" y="99656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82550</xdr:rowOff>
    </xdr:from>
    <xdr:to>
      <xdr:col>116</xdr:col>
      <xdr:colOff>62865</xdr:colOff>
      <xdr:row>79</xdr:row>
      <xdr:rowOff>18415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22225</xdr:rowOff>
    </xdr:from>
    <xdr:ext cx="534670" cy="2584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18415</xdr:rowOff>
    </xdr:from>
    <xdr:to>
      <xdr:col>116</xdr:col>
      <xdr:colOff>152400</xdr:colOff>
      <xdr:row>79</xdr:row>
      <xdr:rowOff>18415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29210</xdr:rowOff>
    </xdr:from>
    <xdr:ext cx="534670" cy="25336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82550</xdr:rowOff>
    </xdr:from>
    <xdr:to>
      <xdr:col>116</xdr:col>
      <xdr:colOff>152400</xdr:colOff>
      <xdr:row>71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86360</xdr:rowOff>
    </xdr:from>
    <xdr:to>
      <xdr:col>116</xdr:col>
      <xdr:colOff>63500</xdr:colOff>
      <xdr:row>76</xdr:row>
      <xdr:rowOff>127635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1323300" y="131165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63500</xdr:rowOff>
    </xdr:from>
    <xdr:ext cx="534670" cy="25336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30937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85090</xdr:rowOff>
    </xdr:from>
    <xdr:to>
      <xdr:col>116</xdr:col>
      <xdr:colOff>114300</xdr:colOff>
      <xdr:row>77</xdr:row>
      <xdr:rowOff>15240</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127635</xdr:rowOff>
    </xdr:from>
    <xdr:to>
      <xdr:col>111</xdr:col>
      <xdr:colOff>177800</xdr:colOff>
      <xdr:row>76</xdr:row>
      <xdr:rowOff>135890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31578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71120</xdr:rowOff>
    </xdr:from>
    <xdr:to>
      <xdr:col>112</xdr:col>
      <xdr:colOff>38100</xdr:colOff>
      <xdr:row>77</xdr:row>
      <xdr:rowOff>1270</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17780</xdr:rowOff>
    </xdr:from>
    <xdr:ext cx="528955" cy="25336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5965" y="128765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135890</xdr:rowOff>
    </xdr:from>
    <xdr:to>
      <xdr:col>107</xdr:col>
      <xdr:colOff>50800</xdr:colOff>
      <xdr:row>77</xdr:row>
      <xdr:rowOff>29210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1660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94615</xdr:rowOff>
    </xdr:from>
    <xdr:to>
      <xdr:col>107</xdr:col>
      <xdr:colOff>101600</xdr:colOff>
      <xdr:row>77</xdr:row>
      <xdr:rowOff>24765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15875</xdr:rowOff>
    </xdr:from>
    <xdr:ext cx="52895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6965" y="13217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29210</xdr:rowOff>
    </xdr:from>
    <xdr:to>
      <xdr:col>102</xdr:col>
      <xdr:colOff>114300</xdr:colOff>
      <xdr:row>77</xdr:row>
      <xdr:rowOff>80645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32308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74930</xdr:rowOff>
    </xdr:from>
    <xdr:to>
      <xdr:col>102</xdr:col>
      <xdr:colOff>165100</xdr:colOff>
      <xdr:row>77</xdr:row>
      <xdr:rowOff>5080</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21590</xdr:rowOff>
    </xdr:from>
    <xdr:ext cx="52895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7965" y="12880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101600</xdr:rowOff>
    </xdr:from>
    <xdr:to>
      <xdr:col>98</xdr:col>
      <xdr:colOff>38100</xdr:colOff>
      <xdr:row>77</xdr:row>
      <xdr:rowOff>31750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48260</xdr:rowOff>
    </xdr:from>
    <xdr:ext cx="52895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8965" y="12907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34925</xdr:rowOff>
    </xdr:from>
    <xdr:to>
      <xdr:col>116</xdr:col>
      <xdr:colOff>114300</xdr:colOff>
      <xdr:row>76</xdr:row>
      <xdr:rowOff>136525</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57785</xdr:rowOff>
    </xdr:from>
    <xdr:ext cx="534670" cy="259080"/>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91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76835</xdr:rowOff>
    </xdr:from>
    <xdr:to>
      <xdr:col>112</xdr:col>
      <xdr:colOff>38100</xdr:colOff>
      <xdr:row>77</xdr:row>
      <xdr:rowOff>6985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169545</xdr:rowOff>
    </xdr:from>
    <xdr:ext cx="528955" cy="25336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5965" y="131997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85090</xdr:rowOff>
    </xdr:from>
    <xdr:to>
      <xdr:col>107</xdr:col>
      <xdr:colOff>101600</xdr:colOff>
      <xdr:row>77</xdr:row>
      <xdr:rowOff>15240</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31750</xdr:rowOff>
    </xdr:from>
    <xdr:ext cx="528955" cy="25336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6965" y="12890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149225</xdr:rowOff>
    </xdr:from>
    <xdr:to>
      <xdr:col>102</xdr:col>
      <xdr:colOff>165100</xdr:colOff>
      <xdr:row>77</xdr:row>
      <xdr:rowOff>79375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70485</xdr:rowOff>
    </xdr:from>
    <xdr:ext cx="52895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7965" y="13272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29845</xdr:rowOff>
    </xdr:from>
    <xdr:to>
      <xdr:col>98</xdr:col>
      <xdr:colOff>38100</xdr:colOff>
      <xdr:row>77</xdr:row>
      <xdr:rowOff>132080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122555</xdr:rowOff>
    </xdr:from>
    <xdr:ext cx="528955" cy="25336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8965" y="133242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人件費は、住民１人当たり79,328円となっており、類似団体平均と比較して住民１人当たりのコストが高い状況となっている。</a:t>
          </a:r>
        </a:p>
        <a:p>
          <a:r>
            <a:rPr lang="ja-JP" altLang="en-US" sz="1300">
              <a:latin typeface="ＭＳ Ｐゴシック"/>
              <a:ea typeface="ＭＳ Ｐゴシック"/>
            </a:rPr>
            <a:t>これは、消防・高等学校等を直営で実施していることが主な要因である。</a:t>
          </a:r>
        </a:p>
        <a:p>
          <a:r>
            <a:rPr lang="ja-JP" altLang="en-US" sz="1300">
              <a:latin typeface="ＭＳ Ｐゴシック"/>
              <a:ea typeface="ＭＳ Ｐゴシック"/>
            </a:rPr>
            <a:t>また、普通建設事業費は１人当たり15,651円となっており、類似団体平均を下回っている。</a:t>
          </a:r>
        </a:p>
        <a:p>
          <a:r>
            <a:rPr lang="ja-JP" altLang="en-US" sz="1300">
              <a:latin typeface="ＭＳ Ｐゴシック"/>
              <a:ea typeface="ＭＳ Ｐゴシック"/>
            </a:rPr>
            <a:t>本市は財政調整基金などの調整財源に余裕がなく、財政負担が大きくなる新規整備は施設の統廃合などを検討しながら計画的に実施していく必要があるため、類似団体と比較して大きく下回っている。</a:t>
          </a:r>
        </a:p>
        <a:p>
          <a:r>
            <a:rPr lang="ja-JP" altLang="en-US" sz="1300">
              <a:latin typeface="ＭＳ Ｐゴシック"/>
              <a:ea typeface="ＭＳ Ｐゴシック"/>
            </a:rPr>
            <a:t>今後とも引き続き、組織機構改革、施設の統廃合、事務事業の見直しによる効率的な執行に努める。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645" cy="25336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64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64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121285</xdr:rowOff>
    </xdr:from>
    <xdr:to>
      <xdr:col>24</xdr:col>
      <xdr:colOff>62865</xdr:colOff>
      <xdr:row>38</xdr:row>
      <xdr:rowOff>159385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623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163195</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159385</xdr:rowOff>
    </xdr:from>
    <xdr:to>
      <xdr:col>24</xdr:col>
      <xdr:colOff>152400</xdr:colOff>
      <xdr:row>38</xdr:row>
      <xdr:rowOff>159385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67945</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23</xdr:col>
      <xdr:colOff>165100</xdr:colOff>
      <xdr:row>31</xdr:row>
      <xdr:rowOff>121285</xdr:rowOff>
    </xdr:from>
    <xdr:to>
      <xdr:col>24</xdr:col>
      <xdr:colOff>152400</xdr:colOff>
      <xdr:row>31</xdr:row>
      <xdr:rowOff>121285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125095</xdr:rowOff>
    </xdr:from>
    <xdr:to>
      <xdr:col>24</xdr:col>
      <xdr:colOff>63500</xdr:colOff>
      <xdr:row>33</xdr:row>
      <xdr:rowOff>137160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829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157480</xdr:rowOff>
    </xdr:from>
    <xdr:ext cx="469900" cy="25336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2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7620</xdr:rowOff>
    </xdr:from>
    <xdr:to>
      <xdr:col>24</xdr:col>
      <xdr:colOff>114300</xdr:colOff>
      <xdr:row>36</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20320</xdr:rowOff>
    </xdr:from>
    <xdr:to>
      <xdr:col>19</xdr:col>
      <xdr:colOff>177800</xdr:colOff>
      <xdr:row>33</xdr:row>
      <xdr:rowOff>137160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7817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128270</xdr:rowOff>
    </xdr:from>
    <xdr:to>
      <xdr:col>20</xdr:col>
      <xdr:colOff>38100</xdr:colOff>
      <xdr:row>36</xdr:row>
      <xdr:rowOff>58420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49530</xdr:rowOff>
    </xdr:from>
    <xdr:ext cx="46418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217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20320</xdr:rowOff>
    </xdr:from>
    <xdr:to>
      <xdr:col>15</xdr:col>
      <xdr:colOff>50800</xdr:colOff>
      <xdr:row>33</xdr:row>
      <xdr:rowOff>37465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781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4185" cy="25336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798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33020</xdr:rowOff>
    </xdr:from>
    <xdr:to>
      <xdr:col>10</xdr:col>
      <xdr:colOff>114300</xdr:colOff>
      <xdr:row>33</xdr:row>
      <xdr:rowOff>37465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90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53340</xdr:rowOff>
    </xdr:from>
    <xdr:to>
      <xdr:col>10</xdr:col>
      <xdr:colOff>165100</xdr:colOff>
      <xdr:row>35</xdr:row>
      <xdr:rowOff>154940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146050</xdr:rowOff>
    </xdr:from>
    <xdr:ext cx="464185" cy="25336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468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66675</xdr:rowOff>
    </xdr:from>
    <xdr:to>
      <xdr:col>6</xdr:col>
      <xdr:colOff>38100</xdr:colOff>
      <xdr:row>35</xdr:row>
      <xdr:rowOff>168275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159385</xdr:rowOff>
    </xdr:from>
    <xdr:ext cx="46418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601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74930</xdr:rowOff>
    </xdr:from>
    <xdr:to>
      <xdr:col>24</xdr:col>
      <xdr:colOff>114300</xdr:colOff>
      <xdr:row>34</xdr:row>
      <xdr:rowOff>4445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97790</xdr:rowOff>
    </xdr:from>
    <xdr:ext cx="469900" cy="25336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41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86360</xdr:rowOff>
    </xdr:from>
    <xdr:to>
      <xdr:col>20</xdr:col>
      <xdr:colOff>38100</xdr:colOff>
      <xdr:row>34</xdr:row>
      <xdr:rowOff>16510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33020</xdr:rowOff>
    </xdr:from>
    <xdr:ext cx="46418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519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140970</xdr:rowOff>
    </xdr:from>
    <xdr:to>
      <xdr:col>15</xdr:col>
      <xdr:colOff>101600</xdr:colOff>
      <xdr:row>33</xdr:row>
      <xdr:rowOff>71120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87630</xdr:rowOff>
    </xdr:from>
    <xdr:ext cx="464185" cy="25336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4025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158115</xdr:rowOff>
    </xdr:from>
    <xdr:to>
      <xdr:col>10</xdr:col>
      <xdr:colOff>165100</xdr:colOff>
      <xdr:row>33</xdr:row>
      <xdr:rowOff>88265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104775</xdr:rowOff>
    </xdr:from>
    <xdr:ext cx="46418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4197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153670</xdr:rowOff>
    </xdr:from>
    <xdr:to>
      <xdr:col>6</xdr:col>
      <xdr:colOff>38100</xdr:colOff>
      <xdr:row>33</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100330</xdr:rowOff>
    </xdr:from>
    <xdr:ext cx="464185" cy="25336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4152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205" cy="25336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3175</xdr:rowOff>
    </xdr:from>
    <xdr:to>
      <xdr:col>24</xdr:col>
      <xdr:colOff>62865</xdr:colOff>
      <xdr:row>58</xdr:row>
      <xdr:rowOff>15240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19050</xdr:rowOff>
    </xdr:from>
    <xdr:ext cx="534670" cy="25336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1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15240</xdr:rowOff>
    </xdr:from>
    <xdr:to>
      <xdr:col>24</xdr:col>
      <xdr:colOff>152400</xdr:colOff>
      <xdr:row>58</xdr:row>
      <xdr:rowOff>15240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121285</xdr:rowOff>
    </xdr:from>
    <xdr:ext cx="598805" cy="25336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08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dr:col>23</xdr:col>
      <xdr:colOff>165100</xdr:colOff>
      <xdr:row>50</xdr:row>
      <xdr:rowOff>3175</xdr:rowOff>
    </xdr:from>
    <xdr:to>
      <xdr:col>24</xdr:col>
      <xdr:colOff>152400</xdr:colOff>
      <xdr:row>50</xdr:row>
      <xdr:rowOff>3175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132715</xdr:rowOff>
    </xdr:from>
    <xdr:to>
      <xdr:col>24</xdr:col>
      <xdr:colOff>63500</xdr:colOff>
      <xdr:row>57</xdr:row>
      <xdr:rowOff>143510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053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34290</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35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11430</xdr:rowOff>
    </xdr:from>
    <xdr:to>
      <xdr:col>24</xdr:col>
      <xdr:colOff>114300</xdr:colOff>
      <xdr:row>57</xdr:row>
      <xdr:rowOff>113030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57</xdr:row>
      <xdr:rowOff>143510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136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156210</xdr:rowOff>
    </xdr:from>
    <xdr:to>
      <xdr:col>20</xdr:col>
      <xdr:colOff>38100</xdr:colOff>
      <xdr:row>57</xdr:row>
      <xdr:rowOff>86360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102870</xdr:rowOff>
    </xdr:from>
    <xdr:ext cx="52895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532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133985</xdr:rowOff>
    </xdr:from>
    <xdr:to>
      <xdr:col>15</xdr:col>
      <xdr:colOff>50800</xdr:colOff>
      <xdr:row>57</xdr:row>
      <xdr:rowOff>140970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066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12700</xdr:rowOff>
    </xdr:from>
    <xdr:to>
      <xdr:col>15</xdr:col>
      <xdr:colOff>101600</xdr:colOff>
      <xdr:row>57</xdr:row>
      <xdr:rowOff>114300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130810</xdr:rowOff>
    </xdr:from>
    <xdr:ext cx="528955"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0965" y="9560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133985</xdr:rowOff>
    </xdr:from>
    <xdr:to>
      <xdr:col>10</xdr:col>
      <xdr:colOff>114300</xdr:colOff>
      <xdr:row>57</xdr:row>
      <xdr:rowOff>134620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6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105410</xdr:rowOff>
    </xdr:from>
    <xdr:ext cx="52895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535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28955" cy="25336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517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81915</xdr:rowOff>
    </xdr:from>
    <xdr:to>
      <xdr:col>24</xdr:col>
      <xdr:colOff>114300</xdr:colOff>
      <xdr:row>58</xdr:row>
      <xdr:rowOff>12065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168275</xdr:rowOff>
    </xdr:from>
    <xdr:ext cx="534670" cy="25336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94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92710</xdr:rowOff>
    </xdr:from>
    <xdr:to>
      <xdr:col>20</xdr:col>
      <xdr:colOff>38100</xdr:colOff>
      <xdr:row>58</xdr:row>
      <xdr:rowOff>22860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14605</xdr:rowOff>
    </xdr:from>
    <xdr:ext cx="52895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958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90170</xdr:rowOff>
    </xdr:from>
    <xdr:to>
      <xdr:col>15</xdr:col>
      <xdr:colOff>101600</xdr:colOff>
      <xdr:row>58</xdr:row>
      <xdr:rowOff>20320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11430</xdr:rowOff>
    </xdr:from>
    <xdr:ext cx="52895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0965" y="99555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83185</xdr:rowOff>
    </xdr:from>
    <xdr:to>
      <xdr:col>10</xdr:col>
      <xdr:colOff>165100</xdr:colOff>
      <xdr:row>58</xdr:row>
      <xdr:rowOff>13335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4445</xdr:rowOff>
    </xdr:from>
    <xdr:ext cx="52895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48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5080</xdr:rowOff>
    </xdr:from>
    <xdr:ext cx="52895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49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205" cy="25336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9915" cy="25336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3705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9915" cy="25336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9915" cy="25336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9915" cy="25336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78</xdr:row>
      <xdr:rowOff>128905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598805" cy="25336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8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98805" cy="259080"/>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77470</xdr:rowOff>
    </xdr:from>
    <xdr:to>
      <xdr:col>24</xdr:col>
      <xdr:colOff>63500</xdr:colOff>
      <xdr:row>77</xdr:row>
      <xdr:rowOff>94615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91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49530</xdr:rowOff>
    </xdr:from>
    <xdr:ext cx="598805" cy="259080"/>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251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71120</xdr:rowOff>
    </xdr:from>
    <xdr:to>
      <xdr:col>24</xdr:col>
      <xdr:colOff>114300</xdr:colOff>
      <xdr:row>78</xdr:row>
      <xdr:rowOff>1270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94615</xdr:rowOff>
    </xdr:from>
    <xdr:to>
      <xdr:col>19</xdr:col>
      <xdr:colOff>177800</xdr:colOff>
      <xdr:row>77</xdr:row>
      <xdr:rowOff>116840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962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48260</xdr:rowOff>
    </xdr:from>
    <xdr:to>
      <xdr:col>20</xdr:col>
      <xdr:colOff>38100</xdr:colOff>
      <xdr:row>77</xdr:row>
      <xdr:rowOff>149860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140970</xdr:rowOff>
    </xdr:from>
    <xdr:ext cx="593090"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33426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116840</xdr:rowOff>
    </xdr:from>
    <xdr:to>
      <xdr:col>15</xdr:col>
      <xdr:colOff>50800</xdr:colOff>
      <xdr:row>77</xdr:row>
      <xdr:rowOff>147320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184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121285</xdr:rowOff>
    </xdr:from>
    <xdr:to>
      <xdr:col>15</xdr:col>
      <xdr:colOff>101600</xdr:colOff>
      <xdr:row>78</xdr:row>
      <xdr:rowOff>52070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42545</xdr:rowOff>
    </xdr:from>
    <xdr:ext cx="593090" cy="25336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34156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147320</xdr:rowOff>
    </xdr:from>
    <xdr:to>
      <xdr:col>10</xdr:col>
      <xdr:colOff>114300</xdr:colOff>
      <xdr:row>78</xdr:row>
      <xdr:rowOff>17780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489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58420</xdr:rowOff>
    </xdr:from>
    <xdr:to>
      <xdr:col>10</xdr:col>
      <xdr:colOff>165100</xdr:colOff>
      <xdr:row>77</xdr:row>
      <xdr:rowOff>160020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5080</xdr:rowOff>
    </xdr:from>
    <xdr:ext cx="59309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30352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88265</xdr:rowOff>
    </xdr:from>
    <xdr:to>
      <xdr:col>6</xdr:col>
      <xdr:colOff>38100</xdr:colOff>
      <xdr:row>78</xdr:row>
      <xdr:rowOff>18415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34925</xdr:rowOff>
    </xdr:from>
    <xdr:ext cx="59309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306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26670</xdr:rowOff>
    </xdr:from>
    <xdr:to>
      <xdr:col>24</xdr:col>
      <xdr:colOff>114300</xdr:colOff>
      <xdr:row>77</xdr:row>
      <xdr:rowOff>128270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49530</xdr:rowOff>
    </xdr:from>
    <xdr:ext cx="598805" cy="259080"/>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9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43815</xdr:rowOff>
    </xdr:from>
    <xdr:to>
      <xdr:col>20</xdr:col>
      <xdr:colOff>38100</xdr:colOff>
      <xdr:row>77</xdr:row>
      <xdr:rowOff>145415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161925</xdr:rowOff>
    </xdr:from>
    <xdr:ext cx="59309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30206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66040</xdr:rowOff>
    </xdr:from>
    <xdr:to>
      <xdr:col>15</xdr:col>
      <xdr:colOff>101600</xdr:colOff>
      <xdr:row>77</xdr:row>
      <xdr:rowOff>167640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12700</xdr:rowOff>
    </xdr:from>
    <xdr:ext cx="59309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30429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96520</xdr:rowOff>
    </xdr:from>
    <xdr:to>
      <xdr:col>10</xdr:col>
      <xdr:colOff>165100</xdr:colOff>
      <xdr:row>78</xdr:row>
      <xdr:rowOff>26670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17780</xdr:rowOff>
    </xdr:from>
    <xdr:ext cx="593090"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339088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138430</xdr:rowOff>
    </xdr:from>
    <xdr:to>
      <xdr:col>6</xdr:col>
      <xdr:colOff>38100</xdr:colOff>
      <xdr:row>78</xdr:row>
      <xdr:rowOff>68580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59690</xdr:rowOff>
    </xdr:from>
    <xdr:ext cx="59309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34327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336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505" y="16799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336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342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336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5885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336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5427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37465</xdr:rowOff>
    </xdr:from>
    <xdr:to>
      <xdr:col>24</xdr:col>
      <xdr:colOff>62865</xdr:colOff>
      <xdr:row>98</xdr:row>
      <xdr:rowOff>138430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142240</xdr:rowOff>
    </xdr:from>
    <xdr:ext cx="534670" cy="259080"/>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138430</xdr:rowOff>
    </xdr:from>
    <xdr:to>
      <xdr:col>24</xdr:col>
      <xdr:colOff>152400</xdr:colOff>
      <xdr:row>98</xdr:row>
      <xdr:rowOff>138430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155575</xdr:rowOff>
    </xdr:from>
    <xdr:ext cx="534670" cy="25336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6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dr:col>23</xdr:col>
      <xdr:colOff>165100</xdr:colOff>
      <xdr:row>91</xdr:row>
      <xdr:rowOff>37465</xdr:rowOff>
    </xdr:from>
    <xdr:to>
      <xdr:col>24</xdr:col>
      <xdr:colOff>152400</xdr:colOff>
      <xdr:row>91</xdr:row>
      <xdr:rowOff>37465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31750</xdr:rowOff>
    </xdr:from>
    <xdr:to>
      <xdr:col>24</xdr:col>
      <xdr:colOff>63500</xdr:colOff>
      <xdr:row>95</xdr:row>
      <xdr:rowOff>160020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31950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53340</xdr:rowOff>
    </xdr:from>
    <xdr:ext cx="534670" cy="25336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5125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74930</xdr:rowOff>
    </xdr:from>
    <xdr:to>
      <xdr:col>24</xdr:col>
      <xdr:colOff>114300</xdr:colOff>
      <xdr:row>97</xdr:row>
      <xdr:rowOff>5080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160020</xdr:rowOff>
    </xdr:from>
    <xdr:to>
      <xdr:col>19</xdr:col>
      <xdr:colOff>177800</xdr:colOff>
      <xdr:row>96</xdr:row>
      <xdr:rowOff>10795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4477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67945</xdr:rowOff>
    </xdr:from>
    <xdr:to>
      <xdr:col>20</xdr:col>
      <xdr:colOff>38100</xdr:colOff>
      <xdr:row>96</xdr:row>
      <xdr:rowOff>169545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160655</xdr:rowOff>
    </xdr:from>
    <xdr:ext cx="528955" cy="25908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29965" y="16619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10795</xdr:rowOff>
    </xdr:from>
    <xdr:to>
      <xdr:col>15</xdr:col>
      <xdr:colOff>50800</xdr:colOff>
      <xdr:row>96</xdr:row>
      <xdr:rowOff>95250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4699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29210</xdr:rowOff>
    </xdr:from>
    <xdr:to>
      <xdr:col>15</xdr:col>
      <xdr:colOff>101600</xdr:colOff>
      <xdr:row>96</xdr:row>
      <xdr:rowOff>130810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121920</xdr:rowOff>
    </xdr:from>
    <xdr:ext cx="528955" cy="25336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0965" y="16581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95250</xdr:rowOff>
    </xdr:from>
    <xdr:to>
      <xdr:col>10</xdr:col>
      <xdr:colOff>114300</xdr:colOff>
      <xdr:row>96</xdr:row>
      <xdr:rowOff>123190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5544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48895</xdr:rowOff>
    </xdr:from>
    <xdr:to>
      <xdr:col>10</xdr:col>
      <xdr:colOff>165100</xdr:colOff>
      <xdr:row>96</xdr:row>
      <xdr:rowOff>150495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141605</xdr:rowOff>
    </xdr:from>
    <xdr:ext cx="52895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1965" y="16600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26670</xdr:rowOff>
    </xdr:from>
    <xdr:to>
      <xdr:col>6</xdr:col>
      <xdr:colOff>38100</xdr:colOff>
      <xdr:row>96</xdr:row>
      <xdr:rowOff>128270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145415</xdr:rowOff>
    </xdr:from>
    <xdr:ext cx="528955" cy="25336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2965" y="162617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152400</xdr:rowOff>
    </xdr:from>
    <xdr:to>
      <xdr:col>24</xdr:col>
      <xdr:colOff>114300</xdr:colOff>
      <xdr:row>95</xdr:row>
      <xdr:rowOff>82550</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3810</xdr:rowOff>
    </xdr:from>
    <xdr:ext cx="534670" cy="259080"/>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12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109220</xdr:rowOff>
    </xdr:from>
    <xdr:to>
      <xdr:col>20</xdr:col>
      <xdr:colOff>38100</xdr:colOff>
      <xdr:row>96</xdr:row>
      <xdr:rowOff>39370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55880</xdr:rowOff>
    </xdr:from>
    <xdr:ext cx="52895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29965" y="16172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132080</xdr:rowOff>
    </xdr:from>
    <xdr:to>
      <xdr:col>15</xdr:col>
      <xdr:colOff>101600</xdr:colOff>
      <xdr:row>96</xdr:row>
      <xdr:rowOff>61595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78105</xdr:rowOff>
    </xdr:from>
    <xdr:ext cx="528955" cy="25336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0965" y="161944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44450</xdr:rowOff>
    </xdr:from>
    <xdr:to>
      <xdr:col>10</xdr:col>
      <xdr:colOff>165100</xdr:colOff>
      <xdr:row>96</xdr:row>
      <xdr:rowOff>146050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162560</xdr:rowOff>
    </xdr:from>
    <xdr:ext cx="52895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1965" y="16278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72390</xdr:rowOff>
    </xdr:from>
    <xdr:to>
      <xdr:col>6</xdr:col>
      <xdr:colOff>38100</xdr:colOff>
      <xdr:row>97</xdr:row>
      <xdr:rowOff>2540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165100</xdr:rowOff>
    </xdr:from>
    <xdr:ext cx="52895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2965" y="166243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205" cy="25336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336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336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336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336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88265</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336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34925</xdr:rowOff>
    </xdr:from>
    <xdr:ext cx="534670" cy="259080"/>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dr:col>54</xdr:col>
      <xdr:colOff>101600</xdr:colOff>
      <xdr:row>31</xdr:row>
      <xdr:rowOff>88265</xdr:rowOff>
    </xdr:from>
    <xdr:to>
      <xdr:col>55</xdr:col>
      <xdr:colOff>88900</xdr:colOff>
      <xdr:row>31</xdr:row>
      <xdr:rowOff>88265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47625</xdr:rowOff>
    </xdr:from>
    <xdr:to>
      <xdr:col>55</xdr:col>
      <xdr:colOff>0</xdr:colOff>
      <xdr:row>38</xdr:row>
      <xdr:rowOff>53340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5627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635</xdr:rowOff>
    </xdr:from>
    <xdr:ext cx="469900" cy="259080"/>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22225</xdr:rowOff>
    </xdr:from>
    <xdr:to>
      <xdr:col>55</xdr:col>
      <xdr:colOff>50800</xdr:colOff>
      <xdr:row>38</xdr:row>
      <xdr:rowOff>123825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47625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5532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16510</xdr:rowOff>
    </xdr:from>
    <xdr:to>
      <xdr:col>50</xdr:col>
      <xdr:colOff>165100</xdr:colOff>
      <xdr:row>38</xdr:row>
      <xdr:rowOff>118110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109220</xdr:rowOff>
    </xdr:from>
    <xdr:ext cx="464185" cy="25336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350" y="66243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38100</xdr:rowOff>
    </xdr:from>
    <xdr:to>
      <xdr:col>45</xdr:col>
      <xdr:colOff>177800</xdr:colOff>
      <xdr:row>38</xdr:row>
      <xdr:rowOff>41910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553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xdr:rowOff>
    </xdr:from>
    <xdr:to>
      <xdr:col>46</xdr:col>
      <xdr:colOff>38100</xdr:colOff>
      <xdr:row>38</xdr:row>
      <xdr:rowOff>116840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107950</xdr:rowOff>
    </xdr:from>
    <xdr:ext cx="464185"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350" y="66230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6350</xdr:rowOff>
    </xdr:from>
    <xdr:to>
      <xdr:col>41</xdr:col>
      <xdr:colOff>50800</xdr:colOff>
      <xdr:row>38</xdr:row>
      <xdr:rowOff>41910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214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32385</xdr:rowOff>
    </xdr:from>
    <xdr:to>
      <xdr:col>41</xdr:col>
      <xdr:colOff>101600</xdr:colOff>
      <xdr:row>38</xdr:row>
      <xdr:rowOff>133985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125095</xdr:rowOff>
    </xdr:from>
    <xdr:ext cx="464185" cy="2584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350" y="66401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17780</xdr:rowOff>
    </xdr:from>
    <xdr:to>
      <xdr:col>36</xdr:col>
      <xdr:colOff>165100</xdr:colOff>
      <xdr:row>38</xdr:row>
      <xdr:rowOff>119380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110490</xdr:rowOff>
    </xdr:from>
    <xdr:ext cx="464185" cy="25336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350" y="66255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133985</xdr:rowOff>
    </xdr:from>
    <xdr:ext cx="469900" cy="25336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3061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168275</xdr:rowOff>
    </xdr:from>
    <xdr:to>
      <xdr:col>50</xdr:col>
      <xdr:colOff>165100</xdr:colOff>
      <xdr:row>38</xdr:row>
      <xdr:rowOff>98425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114935</xdr:rowOff>
    </xdr:from>
    <xdr:ext cx="46418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350" y="6287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158750</xdr:rowOff>
    </xdr:from>
    <xdr:to>
      <xdr:col>46</xdr:col>
      <xdr:colOff>38100</xdr:colOff>
      <xdr:row>38</xdr:row>
      <xdr:rowOff>88900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105410</xdr:rowOff>
    </xdr:from>
    <xdr:ext cx="46418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350" y="6277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162560</xdr:rowOff>
    </xdr:from>
    <xdr:to>
      <xdr:col>41</xdr:col>
      <xdr:colOff>101600</xdr:colOff>
      <xdr:row>38</xdr:row>
      <xdr:rowOff>92710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109220</xdr:rowOff>
    </xdr:from>
    <xdr:ext cx="464185" cy="25336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350" y="62814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126365</xdr:rowOff>
    </xdr:from>
    <xdr:to>
      <xdr:col>36</xdr:col>
      <xdr:colOff>165100</xdr:colOff>
      <xdr:row>38</xdr:row>
      <xdr:rowOff>56515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73025</xdr:rowOff>
    </xdr:from>
    <xdr:ext cx="46418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350" y="6245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3205" cy="25336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9915" cy="25336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370" y="8684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22860</xdr:rowOff>
    </xdr:from>
    <xdr:to>
      <xdr:col>54</xdr:col>
      <xdr:colOff>189865</xdr:colOff>
      <xdr:row>58</xdr:row>
      <xdr:rowOff>21590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25400</xdr:rowOff>
    </xdr:from>
    <xdr:ext cx="378460" cy="259080"/>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21590</xdr:rowOff>
    </xdr:from>
    <xdr:to>
      <xdr:col>55</xdr:col>
      <xdr:colOff>88900</xdr:colOff>
      <xdr:row>58</xdr:row>
      <xdr:rowOff>21590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140970</xdr:rowOff>
    </xdr:from>
    <xdr:ext cx="598805" cy="259080"/>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dr:col>54</xdr:col>
      <xdr:colOff>101600</xdr:colOff>
      <xdr:row>51</xdr:row>
      <xdr:rowOff>22860</xdr:rowOff>
    </xdr:from>
    <xdr:to>
      <xdr:col>55</xdr:col>
      <xdr:colOff>88900</xdr:colOff>
      <xdr:row>51</xdr:row>
      <xdr:rowOff>22860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146685</xdr:rowOff>
    </xdr:from>
    <xdr:to>
      <xdr:col>55</xdr:col>
      <xdr:colOff>0</xdr:colOff>
      <xdr:row>57</xdr:row>
      <xdr:rowOff>154940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9193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97790</xdr:rowOff>
    </xdr:from>
    <xdr:ext cx="534670" cy="25336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6989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74930</xdr:rowOff>
    </xdr:from>
    <xdr:to>
      <xdr:col>55</xdr:col>
      <xdr:colOff>50800</xdr:colOff>
      <xdr:row>58</xdr:row>
      <xdr:rowOff>4445</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154940</xdr:rowOff>
    </xdr:from>
    <xdr:to>
      <xdr:col>50</xdr:col>
      <xdr:colOff>114300</xdr:colOff>
      <xdr:row>57</xdr:row>
      <xdr:rowOff>154940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927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72390</xdr:rowOff>
    </xdr:from>
    <xdr:to>
      <xdr:col>50</xdr:col>
      <xdr:colOff>165100</xdr:colOff>
      <xdr:row>58</xdr:row>
      <xdr:rowOff>2540</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19050</xdr:rowOff>
    </xdr:from>
    <xdr:ext cx="528955" cy="25336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1965" y="9620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153035</xdr:rowOff>
    </xdr:from>
    <xdr:to>
      <xdr:col>45</xdr:col>
      <xdr:colOff>177800</xdr:colOff>
      <xdr:row>57</xdr:row>
      <xdr:rowOff>154940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861300" y="9925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78740</xdr:rowOff>
    </xdr:from>
    <xdr:to>
      <xdr:col>46</xdr:col>
      <xdr:colOff>38100</xdr:colOff>
      <xdr:row>58</xdr:row>
      <xdr:rowOff>8890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25400</xdr:rowOff>
    </xdr:from>
    <xdr:ext cx="528955"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2965" y="9626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148590</xdr:rowOff>
    </xdr:from>
    <xdr:to>
      <xdr:col>41</xdr:col>
      <xdr:colOff>50800</xdr:colOff>
      <xdr:row>57</xdr:row>
      <xdr:rowOff>153035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9212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64135</xdr:rowOff>
    </xdr:from>
    <xdr:to>
      <xdr:col>41</xdr:col>
      <xdr:colOff>101600</xdr:colOff>
      <xdr:row>57</xdr:row>
      <xdr:rowOff>166370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10795</xdr:rowOff>
    </xdr:from>
    <xdr:ext cx="528955" cy="2584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3965" y="96119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66675</xdr:rowOff>
    </xdr:from>
    <xdr:to>
      <xdr:col>36</xdr:col>
      <xdr:colOff>165100</xdr:colOff>
      <xdr:row>57</xdr:row>
      <xdr:rowOff>168275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13335</xdr:rowOff>
    </xdr:from>
    <xdr:ext cx="528955" cy="25908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4965" y="9614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95885</xdr:rowOff>
    </xdr:from>
    <xdr:to>
      <xdr:col>55</xdr:col>
      <xdr:colOff>50800</xdr:colOff>
      <xdr:row>58</xdr:row>
      <xdr:rowOff>26035</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52705</xdr:rowOff>
    </xdr:from>
    <xdr:ext cx="469900" cy="25336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825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103505</xdr:rowOff>
    </xdr:from>
    <xdr:to>
      <xdr:col>50</xdr:col>
      <xdr:colOff>165100</xdr:colOff>
      <xdr:row>58</xdr:row>
      <xdr:rowOff>33655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24765</xdr:rowOff>
    </xdr:from>
    <xdr:ext cx="46418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350" y="9968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103505</xdr:rowOff>
    </xdr:from>
    <xdr:to>
      <xdr:col>46</xdr:col>
      <xdr:colOff>38100</xdr:colOff>
      <xdr:row>58</xdr:row>
      <xdr:rowOff>33655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24765</xdr:rowOff>
    </xdr:from>
    <xdr:ext cx="46418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15350" y="9968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102235</xdr:rowOff>
    </xdr:from>
    <xdr:to>
      <xdr:col>41</xdr:col>
      <xdr:colOff>101600</xdr:colOff>
      <xdr:row>58</xdr:row>
      <xdr:rowOff>32385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23495</xdr:rowOff>
    </xdr:from>
    <xdr:ext cx="46418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350" y="99675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97790</xdr:rowOff>
    </xdr:from>
    <xdr:to>
      <xdr:col>36</xdr:col>
      <xdr:colOff>165100</xdr:colOff>
      <xdr:row>58</xdr:row>
      <xdr:rowOff>27940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19050</xdr:rowOff>
    </xdr:from>
    <xdr:ext cx="464185" cy="25336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350" y="99631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31750</xdr:rowOff>
    </xdr:from>
    <xdr:to>
      <xdr:col>54</xdr:col>
      <xdr:colOff>189865</xdr:colOff>
      <xdr:row>79</xdr:row>
      <xdr:rowOff>24130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27940</xdr:rowOff>
    </xdr:from>
    <xdr:ext cx="469900" cy="259080"/>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24130</xdr:rowOff>
    </xdr:from>
    <xdr:to>
      <xdr:col>55</xdr:col>
      <xdr:colOff>88900</xdr:colOff>
      <xdr:row>79</xdr:row>
      <xdr:rowOff>24130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149860</xdr:rowOff>
    </xdr:from>
    <xdr:ext cx="534670" cy="259080"/>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dr:col>54</xdr:col>
      <xdr:colOff>101600</xdr:colOff>
      <xdr:row>70</xdr:row>
      <xdr:rowOff>31750</xdr:rowOff>
    </xdr:from>
    <xdr:to>
      <xdr:col>55</xdr:col>
      <xdr:colOff>88900</xdr:colOff>
      <xdr:row>70</xdr:row>
      <xdr:rowOff>31750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133350</xdr:rowOff>
    </xdr:from>
    <xdr:to>
      <xdr:col>55</xdr:col>
      <xdr:colOff>0</xdr:colOff>
      <xdr:row>78</xdr:row>
      <xdr:rowOff>140970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5064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129540</xdr:rowOff>
    </xdr:from>
    <xdr:ext cx="534670" cy="259080"/>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95885</xdr:rowOff>
    </xdr:from>
    <xdr:to>
      <xdr:col>50</xdr:col>
      <xdr:colOff>114300</xdr:colOff>
      <xdr:row>78</xdr:row>
      <xdr:rowOff>133350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4689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90805</xdr:rowOff>
    </xdr:from>
    <xdr:to>
      <xdr:col>50</xdr:col>
      <xdr:colOff>165100</xdr:colOff>
      <xdr:row>78</xdr:row>
      <xdr:rowOff>20955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37465</xdr:rowOff>
    </xdr:from>
    <xdr:ext cx="52895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1965" y="130676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95885</xdr:rowOff>
    </xdr:from>
    <xdr:to>
      <xdr:col>45</xdr:col>
      <xdr:colOff>177800</xdr:colOff>
      <xdr:row>78</xdr:row>
      <xdr:rowOff>150495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4689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84455</xdr:rowOff>
    </xdr:from>
    <xdr:to>
      <xdr:col>46</xdr:col>
      <xdr:colOff>38100</xdr:colOff>
      <xdr:row>78</xdr:row>
      <xdr:rowOff>14605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31115</xdr:rowOff>
    </xdr:from>
    <xdr:ext cx="528955" cy="25336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2965" y="13061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146050</xdr:rowOff>
    </xdr:from>
    <xdr:to>
      <xdr:col>41</xdr:col>
      <xdr:colOff>50800</xdr:colOff>
      <xdr:row>78</xdr:row>
      <xdr:rowOff>150495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519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164465</xdr:rowOff>
    </xdr:from>
    <xdr:to>
      <xdr:col>41</xdr:col>
      <xdr:colOff>101600</xdr:colOff>
      <xdr:row>78</xdr:row>
      <xdr:rowOff>94615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111125</xdr:rowOff>
    </xdr:from>
    <xdr:ext cx="464185" cy="25336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26350" y="131413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xdr:rowOff>
    </xdr:from>
    <xdr:to>
      <xdr:col>36</xdr:col>
      <xdr:colOff>165100</xdr:colOff>
      <xdr:row>78</xdr:row>
      <xdr:rowOff>102235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118745</xdr:rowOff>
    </xdr:from>
    <xdr:ext cx="46418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37350" y="131489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90170</xdr:rowOff>
    </xdr:from>
    <xdr:to>
      <xdr:col>55</xdr:col>
      <xdr:colOff>50800</xdr:colOff>
      <xdr:row>79</xdr:row>
      <xdr:rowOff>20320</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5080</xdr:rowOff>
    </xdr:from>
    <xdr:ext cx="469900" cy="259080"/>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82550</xdr:rowOff>
    </xdr:from>
    <xdr:to>
      <xdr:col>50</xdr:col>
      <xdr:colOff>165100</xdr:colOff>
      <xdr:row>79</xdr:row>
      <xdr:rowOff>12700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3810</xdr:rowOff>
    </xdr:from>
    <xdr:ext cx="46418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350" y="13548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45085</xdr:rowOff>
    </xdr:from>
    <xdr:to>
      <xdr:col>46</xdr:col>
      <xdr:colOff>38100</xdr:colOff>
      <xdr:row>78</xdr:row>
      <xdr:rowOff>146685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137795</xdr:rowOff>
    </xdr:from>
    <xdr:ext cx="46418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350" y="135108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99695</xdr:rowOff>
    </xdr:from>
    <xdr:to>
      <xdr:col>41</xdr:col>
      <xdr:colOff>101600</xdr:colOff>
      <xdr:row>79</xdr:row>
      <xdr:rowOff>29845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20955</xdr:rowOff>
    </xdr:from>
    <xdr:ext cx="464185"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350" y="13565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16510</xdr:rowOff>
    </xdr:from>
    <xdr:ext cx="46418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350" y="1356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20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9915" cy="25336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370"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9915" cy="25908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9915" cy="25336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915" cy="2584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91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137795</xdr:rowOff>
    </xdr:from>
    <xdr:to>
      <xdr:col>54</xdr:col>
      <xdr:colOff>189865</xdr:colOff>
      <xdr:row>99</xdr:row>
      <xdr:rowOff>33020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36830</xdr:rowOff>
    </xdr:from>
    <xdr:ext cx="534670" cy="259080"/>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33020</xdr:rowOff>
    </xdr:from>
    <xdr:to>
      <xdr:col>55</xdr:col>
      <xdr:colOff>88900</xdr:colOff>
      <xdr:row>99</xdr:row>
      <xdr:rowOff>33020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84455</xdr:rowOff>
    </xdr:from>
    <xdr:ext cx="598805" cy="259080"/>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dr:col>54</xdr:col>
      <xdr:colOff>101600</xdr:colOff>
      <xdr:row>89</xdr:row>
      <xdr:rowOff>137795</xdr:rowOff>
    </xdr:from>
    <xdr:to>
      <xdr:col>55</xdr:col>
      <xdr:colOff>88900</xdr:colOff>
      <xdr:row>89</xdr:row>
      <xdr:rowOff>137795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10160</xdr:rowOff>
    </xdr:from>
    <xdr:to>
      <xdr:col>55</xdr:col>
      <xdr:colOff>0</xdr:colOff>
      <xdr:row>99</xdr:row>
      <xdr:rowOff>11430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9837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96520</xdr:rowOff>
    </xdr:from>
    <xdr:ext cx="534670" cy="259080"/>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73660</xdr:rowOff>
    </xdr:from>
    <xdr:to>
      <xdr:col>55</xdr:col>
      <xdr:colOff>50800</xdr:colOff>
      <xdr:row>99</xdr:row>
      <xdr:rowOff>3810</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164465</xdr:rowOff>
    </xdr:from>
    <xdr:to>
      <xdr:col>50</xdr:col>
      <xdr:colOff>114300</xdr:colOff>
      <xdr:row>99</xdr:row>
      <xdr:rowOff>11430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9665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73660</xdr:rowOff>
    </xdr:from>
    <xdr:to>
      <xdr:col>50</xdr:col>
      <xdr:colOff>165100</xdr:colOff>
      <xdr:row>99</xdr:row>
      <xdr:rowOff>3810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20320</xdr:rowOff>
    </xdr:from>
    <xdr:ext cx="528955" cy="25336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1965" y="16650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164465</xdr:rowOff>
    </xdr:from>
    <xdr:to>
      <xdr:col>45</xdr:col>
      <xdr:colOff>177800</xdr:colOff>
      <xdr:row>98</xdr:row>
      <xdr:rowOff>168910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9665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78740</xdr:rowOff>
    </xdr:from>
    <xdr:to>
      <xdr:col>46</xdr:col>
      <xdr:colOff>38100</xdr:colOff>
      <xdr:row>99</xdr:row>
      <xdr:rowOff>8890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25400</xdr:rowOff>
    </xdr:from>
    <xdr:ext cx="52895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2965" y="16656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163830</xdr:rowOff>
    </xdr:from>
    <xdr:to>
      <xdr:col>41</xdr:col>
      <xdr:colOff>50800</xdr:colOff>
      <xdr:row>98</xdr:row>
      <xdr:rowOff>168910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965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66040</xdr:rowOff>
    </xdr:from>
    <xdr:to>
      <xdr:col>41</xdr:col>
      <xdr:colOff>101600</xdr:colOff>
      <xdr:row>98</xdr:row>
      <xdr:rowOff>167640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12700</xdr:rowOff>
    </xdr:from>
    <xdr:ext cx="528955"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3965" y="16643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60960</xdr:rowOff>
    </xdr:from>
    <xdr:to>
      <xdr:col>36</xdr:col>
      <xdr:colOff>165100</xdr:colOff>
      <xdr:row>98</xdr:row>
      <xdr:rowOff>162560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7620</xdr:rowOff>
    </xdr:from>
    <xdr:ext cx="528955" cy="25336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4965" y="16638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130810</xdr:rowOff>
    </xdr:from>
    <xdr:to>
      <xdr:col>55</xdr:col>
      <xdr:colOff>50800</xdr:colOff>
      <xdr:row>99</xdr:row>
      <xdr:rowOff>60960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52070</xdr:rowOff>
    </xdr:from>
    <xdr:ext cx="534670" cy="25336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854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132080</xdr:rowOff>
    </xdr:from>
    <xdr:to>
      <xdr:col>50</xdr:col>
      <xdr:colOff>165100</xdr:colOff>
      <xdr:row>99</xdr:row>
      <xdr:rowOff>62230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53340</xdr:rowOff>
    </xdr:from>
    <xdr:ext cx="528955" cy="25336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7026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113665</xdr:rowOff>
    </xdr:from>
    <xdr:to>
      <xdr:col>46</xdr:col>
      <xdr:colOff>38100</xdr:colOff>
      <xdr:row>99</xdr:row>
      <xdr:rowOff>43815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34925</xdr:rowOff>
    </xdr:from>
    <xdr:ext cx="52895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2965" y="17008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118110</xdr:rowOff>
    </xdr:from>
    <xdr:to>
      <xdr:col>41</xdr:col>
      <xdr:colOff>101600</xdr:colOff>
      <xdr:row>99</xdr:row>
      <xdr:rowOff>48260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39370</xdr:rowOff>
    </xdr:from>
    <xdr:ext cx="528955"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3965" y="17012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113030</xdr:rowOff>
    </xdr:from>
    <xdr:to>
      <xdr:col>36</xdr:col>
      <xdr:colOff>165100</xdr:colOff>
      <xdr:row>99</xdr:row>
      <xdr:rowOff>43180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34290</xdr:rowOff>
    </xdr:from>
    <xdr:ext cx="52895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4965" y="17007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336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147320</xdr:rowOff>
    </xdr:from>
    <xdr:to>
      <xdr:col>85</xdr:col>
      <xdr:colOff>126365</xdr:colOff>
      <xdr:row>38</xdr:row>
      <xdr:rowOff>161925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336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1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161925</xdr:rowOff>
    </xdr:from>
    <xdr:to>
      <xdr:col>86</xdr:col>
      <xdr:colOff>25400</xdr:colOff>
      <xdr:row>38</xdr:row>
      <xdr:rowOff>161925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93980</xdr:rowOff>
    </xdr:from>
    <xdr:ext cx="534670" cy="259080"/>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dr:col>85</xdr:col>
      <xdr:colOff>38100</xdr:colOff>
      <xdr:row>31</xdr:row>
      <xdr:rowOff>147320</xdr:rowOff>
    </xdr:from>
    <xdr:to>
      <xdr:col>86</xdr:col>
      <xdr:colOff>25400</xdr:colOff>
      <xdr:row>31</xdr:row>
      <xdr:rowOff>147320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38100</xdr:rowOff>
    </xdr:from>
    <xdr:to>
      <xdr:col>85</xdr:col>
      <xdr:colOff>127000</xdr:colOff>
      <xdr:row>36</xdr:row>
      <xdr:rowOff>160655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210300"/>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137160</xdr:rowOff>
    </xdr:from>
    <xdr:ext cx="534670" cy="259080"/>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309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79375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103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167005</xdr:rowOff>
    </xdr:from>
    <xdr:to>
      <xdr:col>81</xdr:col>
      <xdr:colOff>101600</xdr:colOff>
      <xdr:row>37</xdr:row>
      <xdr:rowOff>97790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88265</xdr:rowOff>
    </xdr:from>
    <xdr:ext cx="528955" cy="25336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3965" y="64319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635</xdr:rowOff>
    </xdr:from>
    <xdr:to>
      <xdr:col>76</xdr:col>
      <xdr:colOff>114300</xdr:colOff>
      <xdr:row>36</xdr:row>
      <xdr:rowOff>79375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1728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70485</xdr:rowOff>
    </xdr:from>
    <xdr:ext cx="52895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4965" y="6414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635</xdr:rowOff>
    </xdr:from>
    <xdr:to>
      <xdr:col>71</xdr:col>
      <xdr:colOff>177800</xdr:colOff>
      <xdr:row>37</xdr:row>
      <xdr:rowOff>13970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17283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20955</xdr:rowOff>
    </xdr:from>
    <xdr:ext cx="528955" cy="25336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5965" y="6364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128270</xdr:rowOff>
    </xdr:from>
    <xdr:to>
      <xdr:col>67</xdr:col>
      <xdr:colOff>101600</xdr:colOff>
      <xdr:row>37</xdr:row>
      <xdr:rowOff>58420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74930</xdr:rowOff>
    </xdr:from>
    <xdr:ext cx="528955" cy="25336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6965" y="6075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109855</xdr:rowOff>
    </xdr:from>
    <xdr:to>
      <xdr:col>85</xdr:col>
      <xdr:colOff>177800</xdr:colOff>
      <xdr:row>37</xdr:row>
      <xdr:rowOff>40640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132715</xdr:rowOff>
    </xdr:from>
    <xdr:ext cx="534670" cy="25336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1334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105410</xdr:rowOff>
    </xdr:from>
    <xdr:ext cx="52895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3965" y="5934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29210</xdr:rowOff>
    </xdr:from>
    <xdr:to>
      <xdr:col>76</xdr:col>
      <xdr:colOff>165100</xdr:colOff>
      <xdr:row>36</xdr:row>
      <xdr:rowOff>130175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146685</xdr:rowOff>
    </xdr:from>
    <xdr:ext cx="528955" cy="25336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4965" y="59759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121285</xdr:rowOff>
    </xdr:from>
    <xdr:to>
      <xdr:col>72</xdr:col>
      <xdr:colOff>38100</xdr:colOff>
      <xdr:row>36</xdr:row>
      <xdr:rowOff>52070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67945</xdr:rowOff>
    </xdr:from>
    <xdr:ext cx="52895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58972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134620</xdr:rowOff>
    </xdr:from>
    <xdr:to>
      <xdr:col>67</xdr:col>
      <xdr:colOff>101600</xdr:colOff>
      <xdr:row>37</xdr:row>
      <xdr:rowOff>64770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55880</xdr:rowOff>
    </xdr:from>
    <xdr:ext cx="52895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3995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336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991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86360</xdr:rowOff>
    </xdr:from>
    <xdr:to>
      <xdr:col>85</xdr:col>
      <xdr:colOff>126365</xdr:colOff>
      <xdr:row>59</xdr:row>
      <xdr:rowOff>132080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135890</xdr:rowOff>
    </xdr:from>
    <xdr:ext cx="534670" cy="259080"/>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132080</xdr:rowOff>
    </xdr:from>
    <xdr:to>
      <xdr:col>86</xdr:col>
      <xdr:colOff>25400</xdr:colOff>
      <xdr:row>59</xdr:row>
      <xdr:rowOff>132080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33020</xdr:rowOff>
    </xdr:from>
    <xdr:ext cx="598805" cy="259080"/>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dr:col>85</xdr:col>
      <xdr:colOff>38100</xdr:colOff>
      <xdr:row>51</xdr:row>
      <xdr:rowOff>86360</xdr:rowOff>
    </xdr:from>
    <xdr:to>
      <xdr:col>86</xdr:col>
      <xdr:colOff>25400</xdr:colOff>
      <xdr:row>51</xdr:row>
      <xdr:rowOff>86360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156845</xdr:rowOff>
    </xdr:from>
    <xdr:to>
      <xdr:col>85</xdr:col>
      <xdr:colOff>127000</xdr:colOff>
      <xdr:row>58</xdr:row>
      <xdr:rowOff>133350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92949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151130</xdr:rowOff>
    </xdr:from>
    <xdr:ext cx="534670" cy="259080"/>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752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31115</xdr:rowOff>
    </xdr:from>
    <xdr:to>
      <xdr:col>81</xdr:col>
      <xdr:colOff>50800</xdr:colOff>
      <xdr:row>57</xdr:row>
      <xdr:rowOff>156845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80376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140335</xdr:rowOff>
    </xdr:from>
    <xdr:to>
      <xdr:col>81</xdr:col>
      <xdr:colOff>101600</xdr:colOff>
      <xdr:row>58</xdr:row>
      <xdr:rowOff>70485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61595</xdr:rowOff>
    </xdr:from>
    <xdr:ext cx="52895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3965" y="10005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31115</xdr:rowOff>
    </xdr:from>
    <xdr:to>
      <xdr:col>76</xdr:col>
      <xdr:colOff>114300</xdr:colOff>
      <xdr:row>57</xdr:row>
      <xdr:rowOff>97790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0376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50165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41275</xdr:rowOff>
    </xdr:from>
    <xdr:ext cx="528955" cy="25336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4965" y="99853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97790</xdr:rowOff>
    </xdr:from>
    <xdr:to>
      <xdr:col>71</xdr:col>
      <xdr:colOff>177800</xdr:colOff>
      <xdr:row>57</xdr:row>
      <xdr:rowOff>146050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704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127635</xdr:rowOff>
    </xdr:from>
    <xdr:to>
      <xdr:col>72</xdr:col>
      <xdr:colOff>38100</xdr:colOff>
      <xdr:row>58</xdr:row>
      <xdr:rowOff>57785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48895</xdr:rowOff>
    </xdr:from>
    <xdr:ext cx="52895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5965" y="99929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132715</xdr:rowOff>
    </xdr:from>
    <xdr:to>
      <xdr:col>67</xdr:col>
      <xdr:colOff>101600</xdr:colOff>
      <xdr:row>58</xdr:row>
      <xdr:rowOff>63500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53975</xdr:rowOff>
    </xdr:from>
    <xdr:ext cx="528955" cy="25336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6965" y="9998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60960</xdr:rowOff>
    </xdr:from>
    <xdr:ext cx="534670" cy="259080"/>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106045</xdr:rowOff>
    </xdr:from>
    <xdr:to>
      <xdr:col>81</xdr:col>
      <xdr:colOff>101600</xdr:colOff>
      <xdr:row>58</xdr:row>
      <xdr:rowOff>36195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52705</xdr:rowOff>
    </xdr:from>
    <xdr:ext cx="528955" cy="25336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3965" y="96539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151765</xdr:rowOff>
    </xdr:from>
    <xdr:to>
      <xdr:col>76</xdr:col>
      <xdr:colOff>165100</xdr:colOff>
      <xdr:row>57</xdr:row>
      <xdr:rowOff>81915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98425</xdr:rowOff>
    </xdr:from>
    <xdr:ext cx="528955" cy="25336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4965" y="95281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46355</xdr:rowOff>
    </xdr:from>
    <xdr:to>
      <xdr:col>72</xdr:col>
      <xdr:colOff>38100</xdr:colOff>
      <xdr:row>57</xdr:row>
      <xdr:rowOff>147955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164465</xdr:rowOff>
    </xdr:from>
    <xdr:ext cx="52895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94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95250</xdr:rowOff>
    </xdr:from>
    <xdr:to>
      <xdr:col>67</xdr:col>
      <xdr:colOff>101600</xdr:colOff>
      <xdr:row>58</xdr:row>
      <xdr:rowOff>25400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41910</xdr:rowOff>
    </xdr:from>
    <xdr:ext cx="528955" cy="25336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643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163195</xdr:rowOff>
    </xdr:from>
    <xdr:to>
      <xdr:col>85</xdr:col>
      <xdr:colOff>126365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82550</xdr:rowOff>
    </xdr:from>
    <xdr:ext cx="249555" cy="259080"/>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109855</xdr:rowOff>
    </xdr:from>
    <xdr:ext cx="598805" cy="25336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4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dr:col>85</xdr:col>
      <xdr:colOff>38100</xdr:colOff>
      <xdr:row>69</xdr:row>
      <xdr:rowOff>163195</xdr:rowOff>
    </xdr:from>
    <xdr:to>
      <xdr:col>86</xdr:col>
      <xdr:colOff>25400</xdr:colOff>
      <xdr:row>69</xdr:row>
      <xdr:rowOff>163195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41910</xdr:rowOff>
    </xdr:from>
    <xdr:to>
      <xdr:col>85</xdr:col>
      <xdr:colOff>127000</xdr:colOff>
      <xdr:row>79</xdr:row>
      <xdr:rowOff>43180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864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171450</xdr:rowOff>
    </xdr:from>
    <xdr:ext cx="469900" cy="259080"/>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148590</xdr:rowOff>
    </xdr:from>
    <xdr:to>
      <xdr:col>85</xdr:col>
      <xdr:colOff>177800</xdr:colOff>
      <xdr:row>79</xdr:row>
      <xdr:rowOff>78740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41910</xdr:rowOff>
    </xdr:from>
    <xdr:to>
      <xdr:col>81</xdr:col>
      <xdr:colOff>50800</xdr:colOff>
      <xdr:row>79</xdr:row>
      <xdr:rowOff>42545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86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135890</xdr:rowOff>
    </xdr:from>
    <xdr:to>
      <xdr:col>81</xdr:col>
      <xdr:colOff>101600</xdr:colOff>
      <xdr:row>79</xdr:row>
      <xdr:rowOff>66040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82550</xdr:rowOff>
    </xdr:from>
    <xdr:ext cx="464185"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350" y="13284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42545</xdr:rowOff>
    </xdr:from>
    <xdr:to>
      <xdr:col>76</xdr:col>
      <xdr:colOff>114300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146685</xdr:rowOff>
    </xdr:from>
    <xdr:to>
      <xdr:col>76</xdr:col>
      <xdr:colOff>165100</xdr:colOff>
      <xdr:row>79</xdr:row>
      <xdr:rowOff>76835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93345</xdr:rowOff>
    </xdr:from>
    <xdr:ext cx="464185"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350" y="132949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115570</xdr:rowOff>
    </xdr:from>
    <xdr:to>
      <xdr:col>72</xdr:col>
      <xdr:colOff>38100</xdr:colOff>
      <xdr:row>79</xdr:row>
      <xdr:rowOff>45720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4185"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350" y="13263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4185"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350" y="13260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163830</xdr:rowOff>
    </xdr:from>
    <xdr:to>
      <xdr:col>85</xdr:col>
      <xdr:colOff>177800</xdr:colOff>
      <xdr:row>79</xdr:row>
      <xdr:rowOff>93980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127000</xdr:rowOff>
    </xdr:from>
    <xdr:ext cx="313690" cy="259080"/>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500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162560</xdr:rowOff>
    </xdr:from>
    <xdr:to>
      <xdr:col>81</xdr:col>
      <xdr:colOff>101600</xdr:colOff>
      <xdr:row>79</xdr:row>
      <xdr:rowOff>92710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83820</xdr:rowOff>
    </xdr:from>
    <xdr:ext cx="37846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84455</xdr:rowOff>
    </xdr:from>
    <xdr:ext cx="3784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3840" cy="25336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3840" cy="25336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98</xdr:row>
      <xdr:rowOff>75565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79375</xdr:rowOff>
    </xdr:from>
    <xdr:ext cx="534670" cy="2584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75565</xdr:rowOff>
    </xdr:from>
    <xdr:to>
      <xdr:col>86</xdr:col>
      <xdr:colOff>25400</xdr:colOff>
      <xdr:row>98</xdr:row>
      <xdr:rowOff>75565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98805" cy="25336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25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86360</xdr:rowOff>
    </xdr:from>
    <xdr:to>
      <xdr:col>85</xdr:col>
      <xdr:colOff>127000</xdr:colOff>
      <xdr:row>96</xdr:row>
      <xdr:rowOff>96520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5455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12700</xdr:rowOff>
    </xdr:from>
    <xdr:ext cx="534670" cy="259080"/>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161290</xdr:rowOff>
    </xdr:from>
    <xdr:to>
      <xdr:col>85</xdr:col>
      <xdr:colOff>177800</xdr:colOff>
      <xdr:row>96</xdr:row>
      <xdr:rowOff>91440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77470</xdr:rowOff>
    </xdr:from>
    <xdr:to>
      <xdr:col>81</xdr:col>
      <xdr:colOff>50800</xdr:colOff>
      <xdr:row>96</xdr:row>
      <xdr:rowOff>96520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536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161290</xdr:rowOff>
    </xdr:from>
    <xdr:to>
      <xdr:col>81</xdr:col>
      <xdr:colOff>101600</xdr:colOff>
      <xdr:row>96</xdr:row>
      <xdr:rowOff>91440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107950</xdr:rowOff>
    </xdr:from>
    <xdr:ext cx="52895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3965" y="16224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77470</xdr:rowOff>
    </xdr:from>
    <xdr:to>
      <xdr:col>76</xdr:col>
      <xdr:colOff>114300</xdr:colOff>
      <xdr:row>96</xdr:row>
      <xdr:rowOff>104140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536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156845</xdr:rowOff>
    </xdr:from>
    <xdr:to>
      <xdr:col>76</xdr:col>
      <xdr:colOff>165100</xdr:colOff>
      <xdr:row>96</xdr:row>
      <xdr:rowOff>86995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103505</xdr:rowOff>
    </xdr:from>
    <xdr:ext cx="52895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4965" y="16219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92075</xdr:rowOff>
    </xdr:from>
    <xdr:to>
      <xdr:col>71</xdr:col>
      <xdr:colOff>177800</xdr:colOff>
      <xdr:row>96</xdr:row>
      <xdr:rowOff>104140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512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107950</xdr:rowOff>
    </xdr:from>
    <xdr:to>
      <xdr:col>72</xdr:col>
      <xdr:colOff>38100</xdr:colOff>
      <xdr:row>96</xdr:row>
      <xdr:rowOff>38100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54610</xdr:rowOff>
    </xdr:from>
    <xdr:ext cx="528955" cy="25336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5965" y="16170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109855</xdr:rowOff>
    </xdr:from>
    <xdr:to>
      <xdr:col>67</xdr:col>
      <xdr:colOff>101600</xdr:colOff>
      <xdr:row>96</xdr:row>
      <xdr:rowOff>40640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56515</xdr:rowOff>
    </xdr:from>
    <xdr:ext cx="528955" cy="2584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6965" y="161728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34925</xdr:rowOff>
    </xdr:from>
    <xdr:to>
      <xdr:col>85</xdr:col>
      <xdr:colOff>177800</xdr:colOff>
      <xdr:row>96</xdr:row>
      <xdr:rowOff>136525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13335</xdr:rowOff>
    </xdr:from>
    <xdr:ext cx="534670" cy="259080"/>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47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45720</xdr:rowOff>
    </xdr:from>
    <xdr:to>
      <xdr:col>81</xdr:col>
      <xdr:colOff>101600</xdr:colOff>
      <xdr:row>96</xdr:row>
      <xdr:rowOff>147320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138430</xdr:rowOff>
    </xdr:from>
    <xdr:ext cx="52895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3965" y="16597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26670</xdr:rowOff>
    </xdr:from>
    <xdr:to>
      <xdr:col>76</xdr:col>
      <xdr:colOff>165100</xdr:colOff>
      <xdr:row>96</xdr:row>
      <xdr:rowOff>128270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119380</xdr:rowOff>
    </xdr:from>
    <xdr:ext cx="52895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4965" y="16578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53340</xdr:rowOff>
    </xdr:from>
    <xdr:to>
      <xdr:col>72</xdr:col>
      <xdr:colOff>38100</xdr:colOff>
      <xdr:row>96</xdr:row>
      <xdr:rowOff>154940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146050</xdr:rowOff>
    </xdr:from>
    <xdr:ext cx="528955" cy="25336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5965" y="16605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41275</xdr:rowOff>
    </xdr:from>
    <xdr:to>
      <xdr:col>67</xdr:col>
      <xdr:colOff>101600</xdr:colOff>
      <xdr:row>96</xdr:row>
      <xdr:rowOff>143510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133985</xdr:rowOff>
    </xdr:from>
    <xdr:ext cx="528955" cy="25336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6965" y="16593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64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645" cy="25336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64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64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62865</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55880</xdr:rowOff>
    </xdr:from>
    <xdr:ext cx="249555" cy="259080"/>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90170</xdr:rowOff>
    </xdr:from>
    <xdr:ext cx="469900" cy="259080"/>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144780</xdr:rowOff>
    </xdr:from>
    <xdr:ext cx="378460" cy="25336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43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121920</xdr:rowOff>
    </xdr:from>
    <xdr:to>
      <xdr:col>116</xdr:col>
      <xdr:colOff>114300</xdr:colOff>
      <xdr:row>39</xdr:row>
      <xdr:rowOff>52070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60325</xdr:rowOff>
    </xdr:from>
    <xdr:ext cx="378460"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121920</xdr:rowOff>
    </xdr:from>
    <xdr:to>
      <xdr:col>107</xdr:col>
      <xdr:colOff>101600</xdr:colOff>
      <xdr:row>39</xdr:row>
      <xdr:rowOff>52070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68580</xdr:rowOff>
    </xdr:from>
    <xdr:ext cx="37846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86995</xdr:rowOff>
    </xdr:from>
    <xdr:ext cx="378460" cy="25336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70" y="64306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100330</xdr:rowOff>
    </xdr:from>
    <xdr:ext cx="249555" cy="25336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43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840" cy="25336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衛生費は、住民１人当たり47,223円となり、類似団体平均を上回っている。</a:t>
          </a:r>
        </a:p>
        <a:p>
          <a:r>
            <a:rPr lang="ja-JP" altLang="en-US" sz="1300">
              <a:latin typeface="ＭＳ Ｐゴシック"/>
              <a:ea typeface="ＭＳ Ｐゴシック"/>
            </a:rPr>
            <a:t>これは、清掃施設の維持補修費の増や病院会計への出資金の増が主な要因である。</a:t>
          </a:r>
        </a:p>
        <a:p>
          <a:r>
            <a:rPr lang="ja-JP" altLang="en-US" sz="1300">
              <a:latin typeface="ＭＳ Ｐゴシック"/>
              <a:ea typeface="ＭＳ Ｐゴシック"/>
            </a:rPr>
            <a:t>また、教育費は住民１人当たり36,506円となっており、類似団体平均を下回った。</a:t>
          </a:r>
        </a:p>
        <a:p>
          <a:r>
            <a:rPr lang="ja-JP" altLang="en-US" sz="1300">
              <a:latin typeface="ＭＳ Ｐゴシック"/>
              <a:ea typeface="ＭＳ Ｐゴシック"/>
            </a:rPr>
            <a:t>これは、小中学校の改修事業の一巡や社会教育施設整備事業の減が主な要因である。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財政調整基金の残高については、歳出抑制による取り崩し額の抑制により増加した。しかしながら、今後も公共施設の再編整備や大規模改修、市民病院の赤字補てんが見込まれるとともに、市税の伸びが期待できないことから、財源調整のために基金の大幅な取り崩しが予想される。</a:t>
          </a:r>
        </a:p>
        <a:p>
          <a:r>
            <a:rPr lang="ja-JP" altLang="en-US" sz="1300">
              <a:latin typeface="ＭＳ Ｐゴシック"/>
              <a:ea typeface="ＭＳ Ｐゴシック"/>
            </a:rPr>
            <a:t>実質収支比率については、今年度は上昇したが、今後は、歳入環境の悪化に伴い、数値は下がっていくものと考えられる。</a:t>
          </a:r>
        </a:p>
        <a:p>
          <a:r>
            <a:rPr lang="ja-JP" altLang="en-US" sz="1300">
              <a:latin typeface="ＭＳ Ｐゴシック"/>
              <a:ea typeface="ＭＳ Ｐゴシック"/>
            </a:rPr>
            <a:t>実質単年度収支については、基金の取り崩しが減となり、改善傾向となっているが、今後は、基金の取り崩しによる財源調整が見込まれる。</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全会計において黒字を計上しており、連結実質赤字比率に係る赤字は生じていない。</a:t>
          </a:r>
        </a:p>
        <a:p>
          <a:r>
            <a:rPr lang="ja-JP" altLang="en-US" sz="1300">
              <a:latin typeface="ＭＳ Ｐゴシック"/>
              <a:ea typeface="ＭＳ Ｐゴシック"/>
            </a:rPr>
            <a:t>病院事業に関しては、長期借入金及び一般会計からの赤字補てんにより一時的に黒字化しているものであるため、早期に経営改善を図る。</a:t>
          </a:r>
        </a:p>
        <a:p>
          <a:r>
            <a:rPr lang="ja-JP" altLang="en-US" sz="1300">
              <a:latin typeface="ＭＳ Ｐゴシック"/>
              <a:ea typeface="ＭＳ Ｐゴシック"/>
            </a:rPr>
            <a:t>連結実質赤字比率全体としては、今後の公共施設の再編整備、大規模改修等における財政需要に対応するため、一時的な収支状況の悪化が予想されており、歳出全般における経常経費の削減や適正な財源措置による安定的な財政運営により、財政の健全化を図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63" t="s">
        <v>102</v>
      </c>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c r="BY1" s="563"/>
      <c r="BZ1" s="563"/>
      <c r="CA1" s="563"/>
      <c r="CB1" s="563"/>
      <c r="CC1" s="563"/>
      <c r="CD1" s="563"/>
      <c r="CE1" s="563"/>
      <c r="CF1" s="563"/>
      <c r="CG1" s="563"/>
      <c r="CH1" s="563"/>
      <c r="CI1" s="563"/>
      <c r="CJ1" s="563"/>
      <c r="CK1" s="563"/>
      <c r="CL1" s="563"/>
      <c r="CM1" s="563"/>
      <c r="CN1" s="563"/>
      <c r="CO1" s="563"/>
      <c r="CP1" s="563"/>
      <c r="CQ1" s="563"/>
      <c r="CR1" s="563"/>
      <c r="CS1" s="563"/>
      <c r="CT1" s="563"/>
      <c r="CU1" s="563"/>
      <c r="CV1" s="563"/>
      <c r="CW1" s="563"/>
      <c r="CX1" s="563"/>
      <c r="CY1" s="563"/>
      <c r="CZ1" s="563"/>
      <c r="DA1" s="563"/>
      <c r="DB1" s="563"/>
      <c r="DC1" s="563"/>
      <c r="DD1" s="563"/>
      <c r="DE1" s="563"/>
      <c r="DF1" s="563"/>
      <c r="DG1" s="563"/>
      <c r="DH1" s="563"/>
      <c r="DI1" s="563"/>
      <c r="DJ1" s="2"/>
      <c r="DK1" s="2"/>
      <c r="DL1" s="2"/>
      <c r="DM1" s="2"/>
      <c r="DN1" s="2"/>
      <c r="DO1" s="2"/>
    </row>
    <row r="2" spans="1:119" ht="24" x14ac:dyDescent="0.15">
      <c r="B2" s="3" t="s">
        <v>126</v>
      </c>
      <c r="C2" s="3"/>
      <c r="D2" s="12"/>
    </row>
    <row r="3" spans="1:119" ht="18.75" customHeight="1" x14ac:dyDescent="0.15">
      <c r="A3" s="2"/>
      <c r="B3" s="389" t="s">
        <v>128</v>
      </c>
      <c r="C3" s="390"/>
      <c r="D3" s="390"/>
      <c r="E3" s="391"/>
      <c r="F3" s="391"/>
      <c r="G3" s="391"/>
      <c r="H3" s="391"/>
      <c r="I3" s="391"/>
      <c r="J3" s="391"/>
      <c r="K3" s="391"/>
      <c r="L3" s="391" t="s">
        <v>132</v>
      </c>
      <c r="M3" s="391"/>
      <c r="N3" s="391"/>
      <c r="O3" s="391"/>
      <c r="P3" s="391"/>
      <c r="Q3" s="391"/>
      <c r="R3" s="397"/>
      <c r="S3" s="397"/>
      <c r="T3" s="397"/>
      <c r="U3" s="397"/>
      <c r="V3" s="398"/>
      <c r="W3" s="353" t="s">
        <v>134</v>
      </c>
      <c r="X3" s="354"/>
      <c r="Y3" s="354"/>
      <c r="Z3" s="354"/>
      <c r="AA3" s="354"/>
      <c r="AB3" s="390"/>
      <c r="AC3" s="397" t="s">
        <v>137</v>
      </c>
      <c r="AD3" s="354"/>
      <c r="AE3" s="354"/>
      <c r="AF3" s="354"/>
      <c r="AG3" s="354"/>
      <c r="AH3" s="354"/>
      <c r="AI3" s="354"/>
      <c r="AJ3" s="354"/>
      <c r="AK3" s="354"/>
      <c r="AL3" s="405"/>
      <c r="AM3" s="353" t="s">
        <v>138</v>
      </c>
      <c r="AN3" s="354"/>
      <c r="AO3" s="354"/>
      <c r="AP3" s="354"/>
      <c r="AQ3" s="354"/>
      <c r="AR3" s="354"/>
      <c r="AS3" s="354"/>
      <c r="AT3" s="354"/>
      <c r="AU3" s="354"/>
      <c r="AV3" s="354"/>
      <c r="AW3" s="354"/>
      <c r="AX3" s="405"/>
      <c r="AY3" s="426" t="s">
        <v>8</v>
      </c>
      <c r="AZ3" s="427"/>
      <c r="BA3" s="427"/>
      <c r="BB3" s="427"/>
      <c r="BC3" s="427"/>
      <c r="BD3" s="427"/>
      <c r="BE3" s="427"/>
      <c r="BF3" s="427"/>
      <c r="BG3" s="427"/>
      <c r="BH3" s="427"/>
      <c r="BI3" s="427"/>
      <c r="BJ3" s="427"/>
      <c r="BK3" s="427"/>
      <c r="BL3" s="427"/>
      <c r="BM3" s="564"/>
      <c r="BN3" s="353" t="s">
        <v>143</v>
      </c>
      <c r="BO3" s="354"/>
      <c r="BP3" s="354"/>
      <c r="BQ3" s="354"/>
      <c r="BR3" s="354"/>
      <c r="BS3" s="354"/>
      <c r="BT3" s="354"/>
      <c r="BU3" s="405"/>
      <c r="BV3" s="353" t="s">
        <v>95</v>
      </c>
      <c r="BW3" s="354"/>
      <c r="BX3" s="354"/>
      <c r="BY3" s="354"/>
      <c r="BZ3" s="354"/>
      <c r="CA3" s="354"/>
      <c r="CB3" s="354"/>
      <c r="CC3" s="405"/>
      <c r="CD3" s="426" t="s">
        <v>8</v>
      </c>
      <c r="CE3" s="427"/>
      <c r="CF3" s="427"/>
      <c r="CG3" s="427"/>
      <c r="CH3" s="427"/>
      <c r="CI3" s="427"/>
      <c r="CJ3" s="427"/>
      <c r="CK3" s="427"/>
      <c r="CL3" s="427"/>
      <c r="CM3" s="427"/>
      <c r="CN3" s="427"/>
      <c r="CO3" s="427"/>
      <c r="CP3" s="427"/>
      <c r="CQ3" s="427"/>
      <c r="CR3" s="427"/>
      <c r="CS3" s="564"/>
      <c r="CT3" s="353" t="s">
        <v>144</v>
      </c>
      <c r="CU3" s="354"/>
      <c r="CV3" s="354"/>
      <c r="CW3" s="354"/>
      <c r="CX3" s="354"/>
      <c r="CY3" s="354"/>
      <c r="CZ3" s="354"/>
      <c r="DA3" s="405"/>
      <c r="DB3" s="353" t="s">
        <v>145</v>
      </c>
      <c r="DC3" s="354"/>
      <c r="DD3" s="354"/>
      <c r="DE3" s="354"/>
      <c r="DF3" s="354"/>
      <c r="DG3" s="354"/>
      <c r="DH3" s="354"/>
      <c r="DI3" s="405"/>
    </row>
    <row r="4" spans="1:119" ht="18.75" customHeight="1" x14ac:dyDescent="0.15">
      <c r="A4" s="2"/>
      <c r="B4" s="392"/>
      <c r="C4" s="393"/>
      <c r="D4" s="393"/>
      <c r="E4" s="394"/>
      <c r="F4" s="394"/>
      <c r="G4" s="394"/>
      <c r="H4" s="394"/>
      <c r="I4" s="394"/>
      <c r="J4" s="394"/>
      <c r="K4" s="394"/>
      <c r="L4" s="394"/>
      <c r="M4" s="394"/>
      <c r="N4" s="394"/>
      <c r="O4" s="394"/>
      <c r="P4" s="394"/>
      <c r="Q4" s="394"/>
      <c r="R4" s="399"/>
      <c r="S4" s="399"/>
      <c r="T4" s="399"/>
      <c r="U4" s="399"/>
      <c r="V4" s="400"/>
      <c r="W4" s="402"/>
      <c r="X4" s="403"/>
      <c r="Y4" s="403"/>
      <c r="Z4" s="403"/>
      <c r="AA4" s="403"/>
      <c r="AB4" s="393"/>
      <c r="AC4" s="399"/>
      <c r="AD4" s="403"/>
      <c r="AE4" s="403"/>
      <c r="AF4" s="403"/>
      <c r="AG4" s="403"/>
      <c r="AH4" s="403"/>
      <c r="AI4" s="403"/>
      <c r="AJ4" s="403"/>
      <c r="AK4" s="403"/>
      <c r="AL4" s="406"/>
      <c r="AM4" s="404"/>
      <c r="AN4" s="361"/>
      <c r="AO4" s="361"/>
      <c r="AP4" s="361"/>
      <c r="AQ4" s="361"/>
      <c r="AR4" s="361"/>
      <c r="AS4" s="361"/>
      <c r="AT4" s="361"/>
      <c r="AU4" s="361"/>
      <c r="AV4" s="361"/>
      <c r="AW4" s="361"/>
      <c r="AX4" s="407"/>
      <c r="AY4" s="478" t="s">
        <v>146</v>
      </c>
      <c r="AZ4" s="479"/>
      <c r="BA4" s="479"/>
      <c r="BB4" s="479"/>
      <c r="BC4" s="479"/>
      <c r="BD4" s="479"/>
      <c r="BE4" s="479"/>
      <c r="BF4" s="479"/>
      <c r="BG4" s="479"/>
      <c r="BH4" s="479"/>
      <c r="BI4" s="479"/>
      <c r="BJ4" s="479"/>
      <c r="BK4" s="479"/>
      <c r="BL4" s="479"/>
      <c r="BM4" s="480"/>
      <c r="BN4" s="462">
        <v>23547127</v>
      </c>
      <c r="BO4" s="463"/>
      <c r="BP4" s="463"/>
      <c r="BQ4" s="463"/>
      <c r="BR4" s="463"/>
      <c r="BS4" s="463"/>
      <c r="BT4" s="463"/>
      <c r="BU4" s="464"/>
      <c r="BV4" s="462">
        <v>23646456</v>
      </c>
      <c r="BW4" s="463"/>
      <c r="BX4" s="463"/>
      <c r="BY4" s="463"/>
      <c r="BZ4" s="463"/>
      <c r="CA4" s="463"/>
      <c r="CB4" s="463"/>
      <c r="CC4" s="464"/>
      <c r="CD4" s="534" t="s">
        <v>148</v>
      </c>
      <c r="CE4" s="535"/>
      <c r="CF4" s="535"/>
      <c r="CG4" s="535"/>
      <c r="CH4" s="535"/>
      <c r="CI4" s="535"/>
      <c r="CJ4" s="535"/>
      <c r="CK4" s="535"/>
      <c r="CL4" s="535"/>
      <c r="CM4" s="535"/>
      <c r="CN4" s="535"/>
      <c r="CO4" s="535"/>
      <c r="CP4" s="535"/>
      <c r="CQ4" s="535"/>
      <c r="CR4" s="535"/>
      <c r="CS4" s="536"/>
      <c r="CT4" s="565">
        <v>6.2</v>
      </c>
      <c r="CU4" s="566"/>
      <c r="CV4" s="566"/>
      <c r="CW4" s="566"/>
      <c r="CX4" s="566"/>
      <c r="CY4" s="566"/>
      <c r="CZ4" s="566"/>
      <c r="DA4" s="567"/>
      <c r="DB4" s="565">
        <v>4.7</v>
      </c>
      <c r="DC4" s="566"/>
      <c r="DD4" s="566"/>
      <c r="DE4" s="566"/>
      <c r="DF4" s="566"/>
      <c r="DG4" s="566"/>
      <c r="DH4" s="566"/>
      <c r="DI4" s="567"/>
    </row>
    <row r="5" spans="1:119" ht="18.75" customHeight="1" x14ac:dyDescent="0.15">
      <c r="A5" s="2"/>
      <c r="B5" s="395"/>
      <c r="C5" s="362"/>
      <c r="D5" s="362"/>
      <c r="E5" s="396"/>
      <c r="F5" s="396"/>
      <c r="G5" s="396"/>
      <c r="H5" s="396"/>
      <c r="I5" s="396"/>
      <c r="J5" s="396"/>
      <c r="K5" s="396"/>
      <c r="L5" s="396"/>
      <c r="M5" s="396"/>
      <c r="N5" s="396"/>
      <c r="O5" s="396"/>
      <c r="P5" s="396"/>
      <c r="Q5" s="396"/>
      <c r="R5" s="360"/>
      <c r="S5" s="360"/>
      <c r="T5" s="360"/>
      <c r="U5" s="360"/>
      <c r="V5" s="401"/>
      <c r="W5" s="404"/>
      <c r="X5" s="361"/>
      <c r="Y5" s="361"/>
      <c r="Z5" s="361"/>
      <c r="AA5" s="361"/>
      <c r="AB5" s="362"/>
      <c r="AC5" s="360"/>
      <c r="AD5" s="361"/>
      <c r="AE5" s="361"/>
      <c r="AF5" s="361"/>
      <c r="AG5" s="361"/>
      <c r="AH5" s="361"/>
      <c r="AI5" s="361"/>
      <c r="AJ5" s="361"/>
      <c r="AK5" s="361"/>
      <c r="AL5" s="407"/>
      <c r="AM5" s="505" t="s">
        <v>149</v>
      </c>
      <c r="AN5" s="466"/>
      <c r="AO5" s="466"/>
      <c r="AP5" s="466"/>
      <c r="AQ5" s="466"/>
      <c r="AR5" s="466"/>
      <c r="AS5" s="466"/>
      <c r="AT5" s="467"/>
      <c r="AU5" s="506" t="s">
        <v>60</v>
      </c>
      <c r="AV5" s="507"/>
      <c r="AW5" s="507"/>
      <c r="AX5" s="507"/>
      <c r="AY5" s="472" t="s">
        <v>139</v>
      </c>
      <c r="AZ5" s="473"/>
      <c r="BA5" s="473"/>
      <c r="BB5" s="473"/>
      <c r="BC5" s="473"/>
      <c r="BD5" s="473"/>
      <c r="BE5" s="473"/>
      <c r="BF5" s="473"/>
      <c r="BG5" s="473"/>
      <c r="BH5" s="473"/>
      <c r="BI5" s="473"/>
      <c r="BJ5" s="473"/>
      <c r="BK5" s="473"/>
      <c r="BL5" s="473"/>
      <c r="BM5" s="474"/>
      <c r="BN5" s="475">
        <v>22637412</v>
      </c>
      <c r="BO5" s="476"/>
      <c r="BP5" s="476"/>
      <c r="BQ5" s="476"/>
      <c r="BR5" s="476"/>
      <c r="BS5" s="476"/>
      <c r="BT5" s="476"/>
      <c r="BU5" s="477"/>
      <c r="BV5" s="475">
        <v>22954014</v>
      </c>
      <c r="BW5" s="476"/>
      <c r="BX5" s="476"/>
      <c r="BY5" s="476"/>
      <c r="BZ5" s="476"/>
      <c r="CA5" s="476"/>
      <c r="CB5" s="476"/>
      <c r="CC5" s="477"/>
      <c r="CD5" s="486" t="s">
        <v>151</v>
      </c>
      <c r="CE5" s="487"/>
      <c r="CF5" s="487"/>
      <c r="CG5" s="487"/>
      <c r="CH5" s="487"/>
      <c r="CI5" s="487"/>
      <c r="CJ5" s="487"/>
      <c r="CK5" s="487"/>
      <c r="CL5" s="487"/>
      <c r="CM5" s="487"/>
      <c r="CN5" s="487"/>
      <c r="CO5" s="487"/>
      <c r="CP5" s="487"/>
      <c r="CQ5" s="487"/>
      <c r="CR5" s="487"/>
      <c r="CS5" s="488"/>
      <c r="CT5" s="341">
        <v>94.6</v>
      </c>
      <c r="CU5" s="342"/>
      <c r="CV5" s="342"/>
      <c r="CW5" s="342"/>
      <c r="CX5" s="342"/>
      <c r="CY5" s="342"/>
      <c r="CZ5" s="342"/>
      <c r="DA5" s="343"/>
      <c r="DB5" s="341">
        <v>98.1</v>
      </c>
      <c r="DC5" s="342"/>
      <c r="DD5" s="342"/>
      <c r="DE5" s="342"/>
      <c r="DF5" s="342"/>
      <c r="DG5" s="342"/>
      <c r="DH5" s="342"/>
      <c r="DI5" s="343"/>
    </row>
    <row r="6" spans="1:119" ht="18.75" customHeight="1" x14ac:dyDescent="0.15">
      <c r="A6" s="2"/>
      <c r="B6" s="408" t="s">
        <v>152</v>
      </c>
      <c r="C6" s="359"/>
      <c r="D6" s="359"/>
      <c r="E6" s="409"/>
      <c r="F6" s="409"/>
      <c r="G6" s="409"/>
      <c r="H6" s="409"/>
      <c r="I6" s="409"/>
      <c r="J6" s="409"/>
      <c r="K6" s="409"/>
      <c r="L6" s="409" t="s">
        <v>155</v>
      </c>
      <c r="M6" s="409"/>
      <c r="N6" s="409"/>
      <c r="O6" s="409"/>
      <c r="P6" s="409"/>
      <c r="Q6" s="409"/>
      <c r="R6" s="357"/>
      <c r="S6" s="357"/>
      <c r="T6" s="357"/>
      <c r="U6" s="357"/>
      <c r="V6" s="413"/>
      <c r="W6" s="416" t="s">
        <v>157</v>
      </c>
      <c r="X6" s="358"/>
      <c r="Y6" s="358"/>
      <c r="Z6" s="358"/>
      <c r="AA6" s="358"/>
      <c r="AB6" s="359"/>
      <c r="AC6" s="417" t="s">
        <v>158</v>
      </c>
      <c r="AD6" s="418"/>
      <c r="AE6" s="418"/>
      <c r="AF6" s="418"/>
      <c r="AG6" s="418"/>
      <c r="AH6" s="418"/>
      <c r="AI6" s="418"/>
      <c r="AJ6" s="418"/>
      <c r="AK6" s="418"/>
      <c r="AL6" s="419"/>
      <c r="AM6" s="505" t="s">
        <v>65</v>
      </c>
      <c r="AN6" s="466"/>
      <c r="AO6" s="466"/>
      <c r="AP6" s="466"/>
      <c r="AQ6" s="466"/>
      <c r="AR6" s="466"/>
      <c r="AS6" s="466"/>
      <c r="AT6" s="467"/>
      <c r="AU6" s="506" t="s">
        <v>60</v>
      </c>
      <c r="AV6" s="507"/>
      <c r="AW6" s="507"/>
      <c r="AX6" s="507"/>
      <c r="AY6" s="472" t="s">
        <v>161</v>
      </c>
      <c r="AZ6" s="473"/>
      <c r="BA6" s="473"/>
      <c r="BB6" s="473"/>
      <c r="BC6" s="473"/>
      <c r="BD6" s="473"/>
      <c r="BE6" s="473"/>
      <c r="BF6" s="473"/>
      <c r="BG6" s="473"/>
      <c r="BH6" s="473"/>
      <c r="BI6" s="473"/>
      <c r="BJ6" s="473"/>
      <c r="BK6" s="473"/>
      <c r="BL6" s="473"/>
      <c r="BM6" s="474"/>
      <c r="BN6" s="475">
        <v>909715</v>
      </c>
      <c r="BO6" s="476"/>
      <c r="BP6" s="476"/>
      <c r="BQ6" s="476"/>
      <c r="BR6" s="476"/>
      <c r="BS6" s="476"/>
      <c r="BT6" s="476"/>
      <c r="BU6" s="477"/>
      <c r="BV6" s="475">
        <v>692442</v>
      </c>
      <c r="BW6" s="476"/>
      <c r="BX6" s="476"/>
      <c r="BY6" s="476"/>
      <c r="BZ6" s="476"/>
      <c r="CA6" s="476"/>
      <c r="CB6" s="476"/>
      <c r="CC6" s="477"/>
      <c r="CD6" s="486" t="s">
        <v>162</v>
      </c>
      <c r="CE6" s="487"/>
      <c r="CF6" s="487"/>
      <c r="CG6" s="487"/>
      <c r="CH6" s="487"/>
      <c r="CI6" s="487"/>
      <c r="CJ6" s="487"/>
      <c r="CK6" s="487"/>
      <c r="CL6" s="487"/>
      <c r="CM6" s="487"/>
      <c r="CN6" s="487"/>
      <c r="CO6" s="487"/>
      <c r="CP6" s="487"/>
      <c r="CQ6" s="487"/>
      <c r="CR6" s="487"/>
      <c r="CS6" s="488"/>
      <c r="CT6" s="560">
        <v>101.1</v>
      </c>
      <c r="CU6" s="561"/>
      <c r="CV6" s="561"/>
      <c r="CW6" s="561"/>
      <c r="CX6" s="561"/>
      <c r="CY6" s="561"/>
      <c r="CZ6" s="561"/>
      <c r="DA6" s="562"/>
      <c r="DB6" s="560">
        <v>104.9</v>
      </c>
      <c r="DC6" s="561"/>
      <c r="DD6" s="561"/>
      <c r="DE6" s="561"/>
      <c r="DF6" s="561"/>
      <c r="DG6" s="561"/>
      <c r="DH6" s="561"/>
      <c r="DI6" s="562"/>
    </row>
    <row r="7" spans="1:119" ht="18.75" customHeight="1" x14ac:dyDescent="0.15">
      <c r="A7" s="2"/>
      <c r="B7" s="392"/>
      <c r="C7" s="393"/>
      <c r="D7" s="393"/>
      <c r="E7" s="394"/>
      <c r="F7" s="394"/>
      <c r="G7" s="394"/>
      <c r="H7" s="394"/>
      <c r="I7" s="394"/>
      <c r="J7" s="394"/>
      <c r="K7" s="394"/>
      <c r="L7" s="394"/>
      <c r="M7" s="394"/>
      <c r="N7" s="394"/>
      <c r="O7" s="394"/>
      <c r="P7" s="394"/>
      <c r="Q7" s="394"/>
      <c r="R7" s="399"/>
      <c r="S7" s="399"/>
      <c r="T7" s="399"/>
      <c r="U7" s="399"/>
      <c r="V7" s="400"/>
      <c r="W7" s="402"/>
      <c r="X7" s="403"/>
      <c r="Y7" s="403"/>
      <c r="Z7" s="403"/>
      <c r="AA7" s="403"/>
      <c r="AB7" s="393"/>
      <c r="AC7" s="420"/>
      <c r="AD7" s="421"/>
      <c r="AE7" s="421"/>
      <c r="AF7" s="421"/>
      <c r="AG7" s="421"/>
      <c r="AH7" s="421"/>
      <c r="AI7" s="421"/>
      <c r="AJ7" s="421"/>
      <c r="AK7" s="421"/>
      <c r="AL7" s="422"/>
      <c r="AM7" s="505" t="s">
        <v>163</v>
      </c>
      <c r="AN7" s="466"/>
      <c r="AO7" s="466"/>
      <c r="AP7" s="466"/>
      <c r="AQ7" s="466"/>
      <c r="AR7" s="466"/>
      <c r="AS7" s="466"/>
      <c r="AT7" s="467"/>
      <c r="AU7" s="506" t="s">
        <v>60</v>
      </c>
      <c r="AV7" s="507"/>
      <c r="AW7" s="507"/>
      <c r="AX7" s="507"/>
      <c r="AY7" s="472" t="s">
        <v>164</v>
      </c>
      <c r="AZ7" s="473"/>
      <c r="BA7" s="473"/>
      <c r="BB7" s="473"/>
      <c r="BC7" s="473"/>
      <c r="BD7" s="473"/>
      <c r="BE7" s="473"/>
      <c r="BF7" s="473"/>
      <c r="BG7" s="473"/>
      <c r="BH7" s="473"/>
      <c r="BI7" s="473"/>
      <c r="BJ7" s="473"/>
      <c r="BK7" s="473"/>
      <c r="BL7" s="473"/>
      <c r="BM7" s="474"/>
      <c r="BN7" s="475">
        <v>5216</v>
      </c>
      <c r="BO7" s="476"/>
      <c r="BP7" s="476"/>
      <c r="BQ7" s="476"/>
      <c r="BR7" s="476"/>
      <c r="BS7" s="476"/>
      <c r="BT7" s="476"/>
      <c r="BU7" s="477"/>
      <c r="BV7" s="475">
        <v>10488</v>
      </c>
      <c r="BW7" s="476"/>
      <c r="BX7" s="476"/>
      <c r="BY7" s="476"/>
      <c r="BZ7" s="476"/>
      <c r="CA7" s="476"/>
      <c r="CB7" s="476"/>
      <c r="CC7" s="477"/>
      <c r="CD7" s="486" t="s">
        <v>165</v>
      </c>
      <c r="CE7" s="487"/>
      <c r="CF7" s="487"/>
      <c r="CG7" s="487"/>
      <c r="CH7" s="487"/>
      <c r="CI7" s="487"/>
      <c r="CJ7" s="487"/>
      <c r="CK7" s="487"/>
      <c r="CL7" s="487"/>
      <c r="CM7" s="487"/>
      <c r="CN7" s="487"/>
      <c r="CO7" s="487"/>
      <c r="CP7" s="487"/>
      <c r="CQ7" s="487"/>
      <c r="CR7" s="487"/>
      <c r="CS7" s="488"/>
      <c r="CT7" s="475">
        <v>14684433</v>
      </c>
      <c r="CU7" s="476"/>
      <c r="CV7" s="476"/>
      <c r="CW7" s="476"/>
      <c r="CX7" s="476"/>
      <c r="CY7" s="476"/>
      <c r="CZ7" s="476"/>
      <c r="DA7" s="477"/>
      <c r="DB7" s="475">
        <v>14556667</v>
      </c>
      <c r="DC7" s="476"/>
      <c r="DD7" s="476"/>
      <c r="DE7" s="476"/>
      <c r="DF7" s="476"/>
      <c r="DG7" s="476"/>
      <c r="DH7" s="476"/>
      <c r="DI7" s="477"/>
    </row>
    <row r="8" spans="1:119" ht="18.75" customHeight="1" x14ac:dyDescent="0.15">
      <c r="A8" s="2"/>
      <c r="B8" s="410"/>
      <c r="C8" s="411"/>
      <c r="D8" s="411"/>
      <c r="E8" s="412"/>
      <c r="F8" s="412"/>
      <c r="G8" s="412"/>
      <c r="H8" s="412"/>
      <c r="I8" s="412"/>
      <c r="J8" s="412"/>
      <c r="K8" s="412"/>
      <c r="L8" s="412"/>
      <c r="M8" s="412"/>
      <c r="N8" s="412"/>
      <c r="O8" s="412"/>
      <c r="P8" s="412"/>
      <c r="Q8" s="412"/>
      <c r="R8" s="414"/>
      <c r="S8" s="414"/>
      <c r="T8" s="414"/>
      <c r="U8" s="414"/>
      <c r="V8" s="415"/>
      <c r="W8" s="355"/>
      <c r="X8" s="356"/>
      <c r="Y8" s="356"/>
      <c r="Z8" s="356"/>
      <c r="AA8" s="356"/>
      <c r="AB8" s="411"/>
      <c r="AC8" s="423"/>
      <c r="AD8" s="424"/>
      <c r="AE8" s="424"/>
      <c r="AF8" s="424"/>
      <c r="AG8" s="424"/>
      <c r="AH8" s="424"/>
      <c r="AI8" s="424"/>
      <c r="AJ8" s="424"/>
      <c r="AK8" s="424"/>
      <c r="AL8" s="425"/>
      <c r="AM8" s="505" t="s">
        <v>166</v>
      </c>
      <c r="AN8" s="466"/>
      <c r="AO8" s="466"/>
      <c r="AP8" s="466"/>
      <c r="AQ8" s="466"/>
      <c r="AR8" s="466"/>
      <c r="AS8" s="466"/>
      <c r="AT8" s="467"/>
      <c r="AU8" s="506" t="s">
        <v>60</v>
      </c>
      <c r="AV8" s="507"/>
      <c r="AW8" s="507"/>
      <c r="AX8" s="507"/>
      <c r="AY8" s="472" t="s">
        <v>170</v>
      </c>
      <c r="AZ8" s="473"/>
      <c r="BA8" s="473"/>
      <c r="BB8" s="473"/>
      <c r="BC8" s="473"/>
      <c r="BD8" s="473"/>
      <c r="BE8" s="473"/>
      <c r="BF8" s="473"/>
      <c r="BG8" s="473"/>
      <c r="BH8" s="473"/>
      <c r="BI8" s="473"/>
      <c r="BJ8" s="473"/>
      <c r="BK8" s="473"/>
      <c r="BL8" s="473"/>
      <c r="BM8" s="474"/>
      <c r="BN8" s="475">
        <v>904499</v>
      </c>
      <c r="BO8" s="476"/>
      <c r="BP8" s="476"/>
      <c r="BQ8" s="476"/>
      <c r="BR8" s="476"/>
      <c r="BS8" s="476"/>
      <c r="BT8" s="476"/>
      <c r="BU8" s="477"/>
      <c r="BV8" s="475">
        <v>681954</v>
      </c>
      <c r="BW8" s="476"/>
      <c r="BX8" s="476"/>
      <c r="BY8" s="476"/>
      <c r="BZ8" s="476"/>
      <c r="CA8" s="476"/>
      <c r="CB8" s="476"/>
      <c r="CC8" s="477"/>
      <c r="CD8" s="486" t="s">
        <v>171</v>
      </c>
      <c r="CE8" s="487"/>
      <c r="CF8" s="487"/>
      <c r="CG8" s="487"/>
      <c r="CH8" s="487"/>
      <c r="CI8" s="487"/>
      <c r="CJ8" s="487"/>
      <c r="CK8" s="487"/>
      <c r="CL8" s="487"/>
      <c r="CM8" s="487"/>
      <c r="CN8" s="487"/>
      <c r="CO8" s="487"/>
      <c r="CP8" s="487"/>
      <c r="CQ8" s="487"/>
      <c r="CR8" s="487"/>
      <c r="CS8" s="488"/>
      <c r="CT8" s="539">
        <v>0.57999999999999996</v>
      </c>
      <c r="CU8" s="540"/>
      <c r="CV8" s="540"/>
      <c r="CW8" s="540"/>
      <c r="CX8" s="540"/>
      <c r="CY8" s="540"/>
      <c r="CZ8" s="540"/>
      <c r="DA8" s="541"/>
      <c r="DB8" s="539">
        <v>0.57999999999999996</v>
      </c>
      <c r="DC8" s="540"/>
      <c r="DD8" s="540"/>
      <c r="DE8" s="540"/>
      <c r="DF8" s="540"/>
      <c r="DG8" s="540"/>
      <c r="DH8" s="540"/>
      <c r="DI8" s="541"/>
    </row>
    <row r="9" spans="1:119" ht="18.75" customHeight="1" x14ac:dyDescent="0.15">
      <c r="A9" s="2"/>
      <c r="B9" s="426" t="s">
        <v>15</v>
      </c>
      <c r="C9" s="427"/>
      <c r="D9" s="427"/>
      <c r="E9" s="427"/>
      <c r="F9" s="427"/>
      <c r="G9" s="427"/>
      <c r="H9" s="427"/>
      <c r="I9" s="427"/>
      <c r="J9" s="427"/>
      <c r="K9" s="428"/>
      <c r="L9" s="554" t="s">
        <v>172</v>
      </c>
      <c r="M9" s="555"/>
      <c r="N9" s="555"/>
      <c r="O9" s="555"/>
      <c r="P9" s="555"/>
      <c r="Q9" s="556"/>
      <c r="R9" s="557">
        <v>60736</v>
      </c>
      <c r="S9" s="558"/>
      <c r="T9" s="558"/>
      <c r="U9" s="558"/>
      <c r="V9" s="559"/>
      <c r="W9" s="353" t="s">
        <v>174</v>
      </c>
      <c r="X9" s="354"/>
      <c r="Y9" s="354"/>
      <c r="Z9" s="354"/>
      <c r="AA9" s="354"/>
      <c r="AB9" s="354"/>
      <c r="AC9" s="354"/>
      <c r="AD9" s="354"/>
      <c r="AE9" s="354"/>
      <c r="AF9" s="354"/>
      <c r="AG9" s="354"/>
      <c r="AH9" s="354"/>
      <c r="AI9" s="354"/>
      <c r="AJ9" s="354"/>
      <c r="AK9" s="354"/>
      <c r="AL9" s="405"/>
      <c r="AM9" s="505" t="s">
        <v>175</v>
      </c>
      <c r="AN9" s="466"/>
      <c r="AO9" s="466"/>
      <c r="AP9" s="466"/>
      <c r="AQ9" s="466"/>
      <c r="AR9" s="466"/>
      <c r="AS9" s="466"/>
      <c r="AT9" s="467"/>
      <c r="AU9" s="506" t="s">
        <v>60</v>
      </c>
      <c r="AV9" s="507"/>
      <c r="AW9" s="507"/>
      <c r="AX9" s="507"/>
      <c r="AY9" s="472" t="s">
        <v>62</v>
      </c>
      <c r="AZ9" s="473"/>
      <c r="BA9" s="473"/>
      <c r="BB9" s="473"/>
      <c r="BC9" s="473"/>
      <c r="BD9" s="473"/>
      <c r="BE9" s="473"/>
      <c r="BF9" s="473"/>
      <c r="BG9" s="473"/>
      <c r="BH9" s="473"/>
      <c r="BI9" s="473"/>
      <c r="BJ9" s="473"/>
      <c r="BK9" s="473"/>
      <c r="BL9" s="473"/>
      <c r="BM9" s="474"/>
      <c r="BN9" s="475">
        <v>222545</v>
      </c>
      <c r="BO9" s="476"/>
      <c r="BP9" s="476"/>
      <c r="BQ9" s="476"/>
      <c r="BR9" s="476"/>
      <c r="BS9" s="476"/>
      <c r="BT9" s="476"/>
      <c r="BU9" s="477"/>
      <c r="BV9" s="475">
        <v>-154434</v>
      </c>
      <c r="BW9" s="476"/>
      <c r="BX9" s="476"/>
      <c r="BY9" s="476"/>
      <c r="BZ9" s="476"/>
      <c r="CA9" s="476"/>
      <c r="CB9" s="476"/>
      <c r="CC9" s="477"/>
      <c r="CD9" s="486" t="s">
        <v>57</v>
      </c>
      <c r="CE9" s="487"/>
      <c r="CF9" s="487"/>
      <c r="CG9" s="487"/>
      <c r="CH9" s="487"/>
      <c r="CI9" s="487"/>
      <c r="CJ9" s="487"/>
      <c r="CK9" s="487"/>
      <c r="CL9" s="487"/>
      <c r="CM9" s="487"/>
      <c r="CN9" s="487"/>
      <c r="CO9" s="487"/>
      <c r="CP9" s="487"/>
      <c r="CQ9" s="487"/>
      <c r="CR9" s="487"/>
      <c r="CS9" s="488"/>
      <c r="CT9" s="341">
        <v>12.4</v>
      </c>
      <c r="CU9" s="342"/>
      <c r="CV9" s="342"/>
      <c r="CW9" s="342"/>
      <c r="CX9" s="342"/>
      <c r="CY9" s="342"/>
      <c r="CZ9" s="342"/>
      <c r="DA9" s="343"/>
      <c r="DB9" s="341">
        <v>12.9</v>
      </c>
      <c r="DC9" s="342"/>
      <c r="DD9" s="342"/>
      <c r="DE9" s="342"/>
      <c r="DF9" s="342"/>
      <c r="DG9" s="342"/>
      <c r="DH9" s="342"/>
      <c r="DI9" s="343"/>
    </row>
    <row r="10" spans="1:119" ht="18.75" customHeight="1" x14ac:dyDescent="0.15">
      <c r="A10" s="2"/>
      <c r="B10" s="426"/>
      <c r="C10" s="427"/>
      <c r="D10" s="427"/>
      <c r="E10" s="427"/>
      <c r="F10" s="427"/>
      <c r="G10" s="427"/>
      <c r="H10" s="427"/>
      <c r="I10" s="427"/>
      <c r="J10" s="427"/>
      <c r="K10" s="428"/>
      <c r="L10" s="465" t="s">
        <v>177</v>
      </c>
      <c r="M10" s="466"/>
      <c r="N10" s="466"/>
      <c r="O10" s="466"/>
      <c r="P10" s="466"/>
      <c r="Q10" s="467"/>
      <c r="R10" s="468">
        <v>64588</v>
      </c>
      <c r="S10" s="469"/>
      <c r="T10" s="469"/>
      <c r="U10" s="469"/>
      <c r="V10" s="471"/>
      <c r="W10" s="402"/>
      <c r="X10" s="403"/>
      <c r="Y10" s="403"/>
      <c r="Z10" s="403"/>
      <c r="AA10" s="403"/>
      <c r="AB10" s="403"/>
      <c r="AC10" s="403"/>
      <c r="AD10" s="403"/>
      <c r="AE10" s="403"/>
      <c r="AF10" s="403"/>
      <c r="AG10" s="403"/>
      <c r="AH10" s="403"/>
      <c r="AI10" s="403"/>
      <c r="AJ10" s="403"/>
      <c r="AK10" s="403"/>
      <c r="AL10" s="406"/>
      <c r="AM10" s="505" t="s">
        <v>179</v>
      </c>
      <c r="AN10" s="466"/>
      <c r="AO10" s="466"/>
      <c r="AP10" s="466"/>
      <c r="AQ10" s="466"/>
      <c r="AR10" s="466"/>
      <c r="AS10" s="466"/>
      <c r="AT10" s="467"/>
      <c r="AU10" s="506" t="s">
        <v>60</v>
      </c>
      <c r="AV10" s="507"/>
      <c r="AW10" s="507"/>
      <c r="AX10" s="507"/>
      <c r="AY10" s="472" t="s">
        <v>181</v>
      </c>
      <c r="AZ10" s="473"/>
      <c r="BA10" s="473"/>
      <c r="BB10" s="473"/>
      <c r="BC10" s="473"/>
      <c r="BD10" s="473"/>
      <c r="BE10" s="473"/>
      <c r="BF10" s="473"/>
      <c r="BG10" s="473"/>
      <c r="BH10" s="473"/>
      <c r="BI10" s="473"/>
      <c r="BJ10" s="473"/>
      <c r="BK10" s="473"/>
      <c r="BL10" s="473"/>
      <c r="BM10" s="474"/>
      <c r="BN10" s="475">
        <v>450408</v>
      </c>
      <c r="BO10" s="476"/>
      <c r="BP10" s="476"/>
      <c r="BQ10" s="476"/>
      <c r="BR10" s="476"/>
      <c r="BS10" s="476"/>
      <c r="BT10" s="476"/>
      <c r="BU10" s="477"/>
      <c r="BV10" s="475">
        <v>421316</v>
      </c>
      <c r="BW10" s="476"/>
      <c r="BX10" s="476"/>
      <c r="BY10" s="476"/>
      <c r="BZ10" s="476"/>
      <c r="CA10" s="476"/>
      <c r="CB10" s="476"/>
      <c r="CC10" s="477"/>
      <c r="CD10" s="25" t="s">
        <v>182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26"/>
      <c r="C11" s="427"/>
      <c r="D11" s="427"/>
      <c r="E11" s="427"/>
      <c r="F11" s="427"/>
      <c r="G11" s="427"/>
      <c r="H11" s="427"/>
      <c r="I11" s="427"/>
      <c r="J11" s="427"/>
      <c r="K11" s="428"/>
      <c r="L11" s="439" t="s">
        <v>53</v>
      </c>
      <c r="M11" s="440"/>
      <c r="N11" s="440"/>
      <c r="O11" s="440"/>
      <c r="P11" s="440"/>
      <c r="Q11" s="441"/>
      <c r="R11" s="551" t="s">
        <v>184</v>
      </c>
      <c r="S11" s="552"/>
      <c r="T11" s="552"/>
      <c r="U11" s="552"/>
      <c r="V11" s="553"/>
      <c r="W11" s="402"/>
      <c r="X11" s="403"/>
      <c r="Y11" s="403"/>
      <c r="Z11" s="403"/>
      <c r="AA11" s="403"/>
      <c r="AB11" s="403"/>
      <c r="AC11" s="403"/>
      <c r="AD11" s="403"/>
      <c r="AE11" s="403"/>
      <c r="AF11" s="403"/>
      <c r="AG11" s="403"/>
      <c r="AH11" s="403"/>
      <c r="AI11" s="403"/>
      <c r="AJ11" s="403"/>
      <c r="AK11" s="403"/>
      <c r="AL11" s="406"/>
      <c r="AM11" s="505" t="s">
        <v>186</v>
      </c>
      <c r="AN11" s="466"/>
      <c r="AO11" s="466"/>
      <c r="AP11" s="466"/>
      <c r="AQ11" s="466"/>
      <c r="AR11" s="466"/>
      <c r="AS11" s="466"/>
      <c r="AT11" s="467"/>
      <c r="AU11" s="506" t="s">
        <v>60</v>
      </c>
      <c r="AV11" s="507"/>
      <c r="AW11" s="507"/>
      <c r="AX11" s="507"/>
      <c r="AY11" s="472" t="s">
        <v>188</v>
      </c>
      <c r="AZ11" s="473"/>
      <c r="BA11" s="473"/>
      <c r="BB11" s="473"/>
      <c r="BC11" s="473"/>
      <c r="BD11" s="473"/>
      <c r="BE11" s="473"/>
      <c r="BF11" s="473"/>
      <c r="BG11" s="473"/>
      <c r="BH11" s="473"/>
      <c r="BI11" s="473"/>
      <c r="BJ11" s="473"/>
      <c r="BK11" s="473"/>
      <c r="BL11" s="473"/>
      <c r="BM11" s="474"/>
      <c r="BN11" s="475">
        <v>0</v>
      </c>
      <c r="BO11" s="476"/>
      <c r="BP11" s="476"/>
      <c r="BQ11" s="476"/>
      <c r="BR11" s="476"/>
      <c r="BS11" s="476"/>
      <c r="BT11" s="476"/>
      <c r="BU11" s="477"/>
      <c r="BV11" s="475">
        <v>0</v>
      </c>
      <c r="BW11" s="476"/>
      <c r="BX11" s="476"/>
      <c r="BY11" s="476"/>
      <c r="BZ11" s="476"/>
      <c r="CA11" s="476"/>
      <c r="CB11" s="476"/>
      <c r="CC11" s="477"/>
      <c r="CD11" s="486" t="s">
        <v>191</v>
      </c>
      <c r="CE11" s="487"/>
      <c r="CF11" s="487"/>
      <c r="CG11" s="487"/>
      <c r="CH11" s="487"/>
      <c r="CI11" s="487"/>
      <c r="CJ11" s="487"/>
      <c r="CK11" s="487"/>
      <c r="CL11" s="487"/>
      <c r="CM11" s="487"/>
      <c r="CN11" s="487"/>
      <c r="CO11" s="487"/>
      <c r="CP11" s="487"/>
      <c r="CQ11" s="487"/>
      <c r="CR11" s="487"/>
      <c r="CS11" s="488"/>
      <c r="CT11" s="539" t="s">
        <v>142</v>
      </c>
      <c r="CU11" s="540"/>
      <c r="CV11" s="540"/>
      <c r="CW11" s="540"/>
      <c r="CX11" s="540"/>
      <c r="CY11" s="540"/>
      <c r="CZ11" s="540"/>
      <c r="DA11" s="541"/>
      <c r="DB11" s="539" t="s">
        <v>142</v>
      </c>
      <c r="DC11" s="540"/>
      <c r="DD11" s="540"/>
      <c r="DE11" s="540"/>
      <c r="DF11" s="540"/>
      <c r="DG11" s="540"/>
      <c r="DH11" s="540"/>
      <c r="DI11" s="541"/>
    </row>
    <row r="12" spans="1:119" ht="18.75" customHeight="1" x14ac:dyDescent="0.15">
      <c r="A12" s="2"/>
      <c r="B12" s="429" t="s">
        <v>193</v>
      </c>
      <c r="C12" s="430"/>
      <c r="D12" s="430"/>
      <c r="E12" s="430"/>
      <c r="F12" s="430"/>
      <c r="G12" s="430"/>
      <c r="H12" s="430"/>
      <c r="I12" s="430"/>
      <c r="J12" s="430"/>
      <c r="K12" s="431"/>
      <c r="L12" s="542" t="s">
        <v>195</v>
      </c>
      <c r="M12" s="543"/>
      <c r="N12" s="543"/>
      <c r="O12" s="543"/>
      <c r="P12" s="543"/>
      <c r="Q12" s="544"/>
      <c r="R12" s="545">
        <v>60458</v>
      </c>
      <c r="S12" s="546"/>
      <c r="T12" s="546"/>
      <c r="U12" s="546"/>
      <c r="V12" s="547"/>
      <c r="W12" s="548" t="s">
        <v>8</v>
      </c>
      <c r="X12" s="507"/>
      <c r="Y12" s="507"/>
      <c r="Z12" s="507"/>
      <c r="AA12" s="507"/>
      <c r="AB12" s="549"/>
      <c r="AC12" s="506" t="s">
        <v>18</v>
      </c>
      <c r="AD12" s="507"/>
      <c r="AE12" s="507"/>
      <c r="AF12" s="507"/>
      <c r="AG12" s="549"/>
      <c r="AH12" s="506" t="s">
        <v>198</v>
      </c>
      <c r="AI12" s="507"/>
      <c r="AJ12" s="507"/>
      <c r="AK12" s="507"/>
      <c r="AL12" s="550"/>
      <c r="AM12" s="505" t="s">
        <v>199</v>
      </c>
      <c r="AN12" s="466"/>
      <c r="AO12" s="466"/>
      <c r="AP12" s="466"/>
      <c r="AQ12" s="466"/>
      <c r="AR12" s="466"/>
      <c r="AS12" s="466"/>
      <c r="AT12" s="467"/>
      <c r="AU12" s="506" t="s">
        <v>60</v>
      </c>
      <c r="AV12" s="507"/>
      <c r="AW12" s="507"/>
      <c r="AX12" s="507"/>
      <c r="AY12" s="472" t="s">
        <v>202</v>
      </c>
      <c r="AZ12" s="473"/>
      <c r="BA12" s="473"/>
      <c r="BB12" s="473"/>
      <c r="BC12" s="473"/>
      <c r="BD12" s="473"/>
      <c r="BE12" s="473"/>
      <c r="BF12" s="473"/>
      <c r="BG12" s="473"/>
      <c r="BH12" s="473"/>
      <c r="BI12" s="473"/>
      <c r="BJ12" s="473"/>
      <c r="BK12" s="473"/>
      <c r="BL12" s="473"/>
      <c r="BM12" s="474"/>
      <c r="BN12" s="475">
        <v>150000</v>
      </c>
      <c r="BO12" s="476"/>
      <c r="BP12" s="476"/>
      <c r="BQ12" s="476"/>
      <c r="BR12" s="476"/>
      <c r="BS12" s="476"/>
      <c r="BT12" s="476"/>
      <c r="BU12" s="477"/>
      <c r="BV12" s="475">
        <v>0</v>
      </c>
      <c r="BW12" s="476"/>
      <c r="BX12" s="476"/>
      <c r="BY12" s="476"/>
      <c r="BZ12" s="476"/>
      <c r="CA12" s="476"/>
      <c r="CB12" s="476"/>
      <c r="CC12" s="477"/>
      <c r="CD12" s="486" t="s">
        <v>203</v>
      </c>
      <c r="CE12" s="487"/>
      <c r="CF12" s="487"/>
      <c r="CG12" s="487"/>
      <c r="CH12" s="487"/>
      <c r="CI12" s="487"/>
      <c r="CJ12" s="487"/>
      <c r="CK12" s="487"/>
      <c r="CL12" s="487"/>
      <c r="CM12" s="487"/>
      <c r="CN12" s="487"/>
      <c r="CO12" s="487"/>
      <c r="CP12" s="487"/>
      <c r="CQ12" s="487"/>
      <c r="CR12" s="487"/>
      <c r="CS12" s="488"/>
      <c r="CT12" s="539" t="s">
        <v>142</v>
      </c>
      <c r="CU12" s="540"/>
      <c r="CV12" s="540"/>
      <c r="CW12" s="540"/>
      <c r="CX12" s="540"/>
      <c r="CY12" s="540"/>
      <c r="CZ12" s="540"/>
      <c r="DA12" s="541"/>
      <c r="DB12" s="539" t="s">
        <v>142</v>
      </c>
      <c r="DC12" s="540"/>
      <c r="DD12" s="540"/>
      <c r="DE12" s="540"/>
      <c r="DF12" s="540"/>
      <c r="DG12" s="540"/>
      <c r="DH12" s="540"/>
      <c r="DI12" s="541"/>
    </row>
    <row r="13" spans="1:119" ht="18.75" customHeight="1" x14ac:dyDescent="0.15">
      <c r="A13" s="2"/>
      <c r="B13" s="432"/>
      <c r="C13" s="433"/>
      <c r="D13" s="433"/>
      <c r="E13" s="433"/>
      <c r="F13" s="433"/>
      <c r="G13" s="433"/>
      <c r="H13" s="433"/>
      <c r="I13" s="433"/>
      <c r="J13" s="433"/>
      <c r="K13" s="434"/>
      <c r="L13" s="16"/>
      <c r="M13" s="528" t="s">
        <v>205</v>
      </c>
      <c r="N13" s="529"/>
      <c r="O13" s="529"/>
      <c r="P13" s="529"/>
      <c r="Q13" s="530"/>
      <c r="R13" s="531">
        <v>59906</v>
      </c>
      <c r="S13" s="532"/>
      <c r="T13" s="532"/>
      <c r="U13" s="532"/>
      <c r="V13" s="533"/>
      <c r="W13" s="416" t="s">
        <v>206</v>
      </c>
      <c r="X13" s="358"/>
      <c r="Y13" s="358"/>
      <c r="Z13" s="358"/>
      <c r="AA13" s="358"/>
      <c r="AB13" s="359"/>
      <c r="AC13" s="468">
        <v>722</v>
      </c>
      <c r="AD13" s="469"/>
      <c r="AE13" s="469"/>
      <c r="AF13" s="469"/>
      <c r="AG13" s="470"/>
      <c r="AH13" s="468">
        <v>791</v>
      </c>
      <c r="AI13" s="469"/>
      <c r="AJ13" s="469"/>
      <c r="AK13" s="469"/>
      <c r="AL13" s="471"/>
      <c r="AM13" s="505" t="s">
        <v>208</v>
      </c>
      <c r="AN13" s="466"/>
      <c r="AO13" s="466"/>
      <c r="AP13" s="466"/>
      <c r="AQ13" s="466"/>
      <c r="AR13" s="466"/>
      <c r="AS13" s="466"/>
      <c r="AT13" s="467"/>
      <c r="AU13" s="506" t="s">
        <v>210</v>
      </c>
      <c r="AV13" s="507"/>
      <c r="AW13" s="507"/>
      <c r="AX13" s="507"/>
      <c r="AY13" s="472" t="s">
        <v>212</v>
      </c>
      <c r="AZ13" s="473"/>
      <c r="BA13" s="473"/>
      <c r="BB13" s="473"/>
      <c r="BC13" s="473"/>
      <c r="BD13" s="473"/>
      <c r="BE13" s="473"/>
      <c r="BF13" s="473"/>
      <c r="BG13" s="473"/>
      <c r="BH13" s="473"/>
      <c r="BI13" s="473"/>
      <c r="BJ13" s="473"/>
      <c r="BK13" s="473"/>
      <c r="BL13" s="473"/>
      <c r="BM13" s="474"/>
      <c r="BN13" s="475">
        <v>522953</v>
      </c>
      <c r="BO13" s="476"/>
      <c r="BP13" s="476"/>
      <c r="BQ13" s="476"/>
      <c r="BR13" s="476"/>
      <c r="BS13" s="476"/>
      <c r="BT13" s="476"/>
      <c r="BU13" s="477"/>
      <c r="BV13" s="475">
        <v>266882</v>
      </c>
      <c r="BW13" s="476"/>
      <c r="BX13" s="476"/>
      <c r="BY13" s="476"/>
      <c r="BZ13" s="476"/>
      <c r="CA13" s="476"/>
      <c r="CB13" s="476"/>
      <c r="CC13" s="477"/>
      <c r="CD13" s="486" t="s">
        <v>213</v>
      </c>
      <c r="CE13" s="487"/>
      <c r="CF13" s="487"/>
      <c r="CG13" s="487"/>
      <c r="CH13" s="487"/>
      <c r="CI13" s="487"/>
      <c r="CJ13" s="487"/>
      <c r="CK13" s="487"/>
      <c r="CL13" s="487"/>
      <c r="CM13" s="487"/>
      <c r="CN13" s="487"/>
      <c r="CO13" s="487"/>
      <c r="CP13" s="487"/>
      <c r="CQ13" s="487"/>
      <c r="CR13" s="487"/>
      <c r="CS13" s="488"/>
      <c r="CT13" s="341">
        <v>5.6</v>
      </c>
      <c r="CU13" s="342"/>
      <c r="CV13" s="342"/>
      <c r="CW13" s="342"/>
      <c r="CX13" s="342"/>
      <c r="CY13" s="342"/>
      <c r="CZ13" s="342"/>
      <c r="DA13" s="343"/>
      <c r="DB13" s="341">
        <v>6.1</v>
      </c>
      <c r="DC13" s="342"/>
      <c r="DD13" s="342"/>
      <c r="DE13" s="342"/>
      <c r="DF13" s="342"/>
      <c r="DG13" s="342"/>
      <c r="DH13" s="342"/>
      <c r="DI13" s="343"/>
    </row>
    <row r="14" spans="1:119" ht="18.75" customHeight="1" x14ac:dyDescent="0.15">
      <c r="A14" s="2"/>
      <c r="B14" s="432"/>
      <c r="C14" s="433"/>
      <c r="D14" s="433"/>
      <c r="E14" s="433"/>
      <c r="F14" s="433"/>
      <c r="G14" s="433"/>
      <c r="H14" s="433"/>
      <c r="I14" s="433"/>
      <c r="J14" s="433"/>
      <c r="K14" s="434"/>
      <c r="L14" s="518" t="s">
        <v>215</v>
      </c>
      <c r="M14" s="537"/>
      <c r="N14" s="537"/>
      <c r="O14" s="537"/>
      <c r="P14" s="537"/>
      <c r="Q14" s="538"/>
      <c r="R14" s="531">
        <v>61226</v>
      </c>
      <c r="S14" s="532"/>
      <c r="T14" s="532"/>
      <c r="U14" s="532"/>
      <c r="V14" s="533"/>
      <c r="W14" s="404"/>
      <c r="X14" s="361"/>
      <c r="Y14" s="361"/>
      <c r="Z14" s="361"/>
      <c r="AA14" s="361"/>
      <c r="AB14" s="362"/>
      <c r="AC14" s="521">
        <v>2.8</v>
      </c>
      <c r="AD14" s="522"/>
      <c r="AE14" s="522"/>
      <c r="AF14" s="522"/>
      <c r="AG14" s="523"/>
      <c r="AH14" s="521">
        <v>2.8</v>
      </c>
      <c r="AI14" s="522"/>
      <c r="AJ14" s="522"/>
      <c r="AK14" s="522"/>
      <c r="AL14" s="524"/>
      <c r="AM14" s="505"/>
      <c r="AN14" s="466"/>
      <c r="AO14" s="466"/>
      <c r="AP14" s="466"/>
      <c r="AQ14" s="466"/>
      <c r="AR14" s="466"/>
      <c r="AS14" s="466"/>
      <c r="AT14" s="467"/>
      <c r="AU14" s="506"/>
      <c r="AV14" s="507"/>
      <c r="AW14" s="507"/>
      <c r="AX14" s="507"/>
      <c r="AY14" s="472"/>
      <c r="AZ14" s="473"/>
      <c r="BA14" s="473"/>
      <c r="BB14" s="473"/>
      <c r="BC14" s="473"/>
      <c r="BD14" s="473"/>
      <c r="BE14" s="473"/>
      <c r="BF14" s="473"/>
      <c r="BG14" s="473"/>
      <c r="BH14" s="473"/>
      <c r="BI14" s="473"/>
      <c r="BJ14" s="473"/>
      <c r="BK14" s="473"/>
      <c r="BL14" s="473"/>
      <c r="BM14" s="474"/>
      <c r="BN14" s="475"/>
      <c r="BO14" s="476"/>
      <c r="BP14" s="476"/>
      <c r="BQ14" s="476"/>
      <c r="BR14" s="476"/>
      <c r="BS14" s="476"/>
      <c r="BT14" s="476"/>
      <c r="BU14" s="477"/>
      <c r="BV14" s="475"/>
      <c r="BW14" s="476"/>
      <c r="BX14" s="476"/>
      <c r="BY14" s="476"/>
      <c r="BZ14" s="476"/>
      <c r="CA14" s="476"/>
      <c r="CB14" s="476"/>
      <c r="CC14" s="477"/>
      <c r="CD14" s="481" t="s">
        <v>218</v>
      </c>
      <c r="CE14" s="482"/>
      <c r="CF14" s="482"/>
      <c r="CG14" s="482"/>
      <c r="CH14" s="482"/>
      <c r="CI14" s="482"/>
      <c r="CJ14" s="482"/>
      <c r="CK14" s="482"/>
      <c r="CL14" s="482"/>
      <c r="CM14" s="482"/>
      <c r="CN14" s="482"/>
      <c r="CO14" s="482"/>
      <c r="CP14" s="482"/>
      <c r="CQ14" s="482"/>
      <c r="CR14" s="482"/>
      <c r="CS14" s="483"/>
      <c r="CT14" s="525">
        <v>17.600000000000001</v>
      </c>
      <c r="CU14" s="526"/>
      <c r="CV14" s="526"/>
      <c r="CW14" s="526"/>
      <c r="CX14" s="526"/>
      <c r="CY14" s="526"/>
      <c r="CZ14" s="526"/>
      <c r="DA14" s="527"/>
      <c r="DB14" s="525">
        <v>36.299999999999997</v>
      </c>
      <c r="DC14" s="526"/>
      <c r="DD14" s="526"/>
      <c r="DE14" s="526"/>
      <c r="DF14" s="526"/>
      <c r="DG14" s="526"/>
      <c r="DH14" s="526"/>
      <c r="DI14" s="527"/>
    </row>
    <row r="15" spans="1:119" ht="18.75" customHeight="1" x14ac:dyDescent="0.15">
      <c r="A15" s="2"/>
      <c r="B15" s="432"/>
      <c r="C15" s="433"/>
      <c r="D15" s="433"/>
      <c r="E15" s="433"/>
      <c r="F15" s="433"/>
      <c r="G15" s="433"/>
      <c r="H15" s="433"/>
      <c r="I15" s="433"/>
      <c r="J15" s="433"/>
      <c r="K15" s="434"/>
      <c r="L15" s="16"/>
      <c r="M15" s="528" t="s">
        <v>205</v>
      </c>
      <c r="N15" s="529"/>
      <c r="O15" s="529"/>
      <c r="P15" s="529"/>
      <c r="Q15" s="530"/>
      <c r="R15" s="531">
        <v>60687</v>
      </c>
      <c r="S15" s="532"/>
      <c r="T15" s="532"/>
      <c r="U15" s="532"/>
      <c r="V15" s="533"/>
      <c r="W15" s="416" t="s">
        <v>219</v>
      </c>
      <c r="X15" s="358"/>
      <c r="Y15" s="358"/>
      <c r="Z15" s="358"/>
      <c r="AA15" s="358"/>
      <c r="AB15" s="359"/>
      <c r="AC15" s="468">
        <v>8272</v>
      </c>
      <c r="AD15" s="469"/>
      <c r="AE15" s="469"/>
      <c r="AF15" s="469"/>
      <c r="AG15" s="470"/>
      <c r="AH15" s="468">
        <v>9796</v>
      </c>
      <c r="AI15" s="469"/>
      <c r="AJ15" s="469"/>
      <c r="AK15" s="469"/>
      <c r="AL15" s="471"/>
      <c r="AM15" s="505"/>
      <c r="AN15" s="466"/>
      <c r="AO15" s="466"/>
      <c r="AP15" s="466"/>
      <c r="AQ15" s="466"/>
      <c r="AR15" s="466"/>
      <c r="AS15" s="466"/>
      <c r="AT15" s="467"/>
      <c r="AU15" s="506"/>
      <c r="AV15" s="507"/>
      <c r="AW15" s="507"/>
      <c r="AX15" s="507"/>
      <c r="AY15" s="478" t="s">
        <v>221</v>
      </c>
      <c r="AZ15" s="479"/>
      <c r="BA15" s="479"/>
      <c r="BB15" s="479"/>
      <c r="BC15" s="479"/>
      <c r="BD15" s="479"/>
      <c r="BE15" s="479"/>
      <c r="BF15" s="479"/>
      <c r="BG15" s="479"/>
      <c r="BH15" s="479"/>
      <c r="BI15" s="479"/>
      <c r="BJ15" s="479"/>
      <c r="BK15" s="479"/>
      <c r="BL15" s="479"/>
      <c r="BM15" s="480"/>
      <c r="BN15" s="462">
        <v>6806464</v>
      </c>
      <c r="BO15" s="463"/>
      <c r="BP15" s="463"/>
      <c r="BQ15" s="463"/>
      <c r="BR15" s="463"/>
      <c r="BS15" s="463"/>
      <c r="BT15" s="463"/>
      <c r="BU15" s="464"/>
      <c r="BV15" s="462">
        <v>6896904</v>
      </c>
      <c r="BW15" s="463"/>
      <c r="BX15" s="463"/>
      <c r="BY15" s="463"/>
      <c r="BZ15" s="463"/>
      <c r="CA15" s="463"/>
      <c r="CB15" s="463"/>
      <c r="CC15" s="464"/>
      <c r="CD15" s="534" t="s">
        <v>204</v>
      </c>
      <c r="CE15" s="535"/>
      <c r="CF15" s="535"/>
      <c r="CG15" s="535"/>
      <c r="CH15" s="535"/>
      <c r="CI15" s="535"/>
      <c r="CJ15" s="535"/>
      <c r="CK15" s="535"/>
      <c r="CL15" s="535"/>
      <c r="CM15" s="535"/>
      <c r="CN15" s="535"/>
      <c r="CO15" s="535"/>
      <c r="CP15" s="535"/>
      <c r="CQ15" s="535"/>
      <c r="CR15" s="535"/>
      <c r="CS15" s="536"/>
      <c r="CT15" s="31"/>
      <c r="CU15" s="34"/>
      <c r="CV15" s="34"/>
      <c r="CW15" s="34"/>
      <c r="CX15" s="34"/>
      <c r="CY15" s="34"/>
      <c r="CZ15" s="34"/>
      <c r="DA15" s="37"/>
      <c r="DB15" s="31"/>
      <c r="DC15" s="34"/>
      <c r="DD15" s="34"/>
      <c r="DE15" s="34"/>
      <c r="DF15" s="34"/>
      <c r="DG15" s="34"/>
      <c r="DH15" s="34"/>
      <c r="DI15" s="37"/>
    </row>
    <row r="16" spans="1:119" ht="18.75" customHeight="1" x14ac:dyDescent="0.15">
      <c r="A16" s="2"/>
      <c r="B16" s="432"/>
      <c r="C16" s="433"/>
      <c r="D16" s="433"/>
      <c r="E16" s="433"/>
      <c r="F16" s="433"/>
      <c r="G16" s="433"/>
      <c r="H16" s="433"/>
      <c r="I16" s="433"/>
      <c r="J16" s="433"/>
      <c r="K16" s="434"/>
      <c r="L16" s="518" t="s">
        <v>223</v>
      </c>
      <c r="M16" s="519"/>
      <c r="N16" s="519"/>
      <c r="O16" s="519"/>
      <c r="P16" s="519"/>
      <c r="Q16" s="520"/>
      <c r="R16" s="515" t="s">
        <v>225</v>
      </c>
      <c r="S16" s="516"/>
      <c r="T16" s="516"/>
      <c r="U16" s="516"/>
      <c r="V16" s="517"/>
      <c r="W16" s="404"/>
      <c r="X16" s="361"/>
      <c r="Y16" s="361"/>
      <c r="Z16" s="361"/>
      <c r="AA16" s="361"/>
      <c r="AB16" s="362"/>
      <c r="AC16" s="521">
        <v>32.5</v>
      </c>
      <c r="AD16" s="522"/>
      <c r="AE16" s="522"/>
      <c r="AF16" s="522"/>
      <c r="AG16" s="523"/>
      <c r="AH16" s="521">
        <v>34.9</v>
      </c>
      <c r="AI16" s="522"/>
      <c r="AJ16" s="522"/>
      <c r="AK16" s="522"/>
      <c r="AL16" s="524"/>
      <c r="AM16" s="505"/>
      <c r="AN16" s="466"/>
      <c r="AO16" s="466"/>
      <c r="AP16" s="466"/>
      <c r="AQ16" s="466"/>
      <c r="AR16" s="466"/>
      <c r="AS16" s="466"/>
      <c r="AT16" s="467"/>
      <c r="AU16" s="506"/>
      <c r="AV16" s="507"/>
      <c r="AW16" s="507"/>
      <c r="AX16" s="507"/>
      <c r="AY16" s="472" t="s">
        <v>111</v>
      </c>
      <c r="AZ16" s="473"/>
      <c r="BA16" s="473"/>
      <c r="BB16" s="473"/>
      <c r="BC16" s="473"/>
      <c r="BD16" s="473"/>
      <c r="BE16" s="473"/>
      <c r="BF16" s="473"/>
      <c r="BG16" s="473"/>
      <c r="BH16" s="473"/>
      <c r="BI16" s="473"/>
      <c r="BJ16" s="473"/>
      <c r="BK16" s="473"/>
      <c r="BL16" s="473"/>
      <c r="BM16" s="474"/>
      <c r="BN16" s="475">
        <v>11847335</v>
      </c>
      <c r="BO16" s="476"/>
      <c r="BP16" s="476"/>
      <c r="BQ16" s="476"/>
      <c r="BR16" s="476"/>
      <c r="BS16" s="476"/>
      <c r="BT16" s="476"/>
      <c r="BU16" s="477"/>
      <c r="BV16" s="475">
        <v>11769540</v>
      </c>
      <c r="BW16" s="476"/>
      <c r="BX16" s="476"/>
      <c r="BY16" s="476"/>
      <c r="BZ16" s="476"/>
      <c r="CA16" s="476"/>
      <c r="CB16" s="476"/>
      <c r="CC16" s="477"/>
      <c r="CD16" s="24"/>
      <c r="CE16" s="339"/>
      <c r="CF16" s="339"/>
      <c r="CG16" s="339"/>
      <c r="CH16" s="339"/>
      <c r="CI16" s="339"/>
      <c r="CJ16" s="339"/>
      <c r="CK16" s="339"/>
      <c r="CL16" s="339"/>
      <c r="CM16" s="339"/>
      <c r="CN16" s="339"/>
      <c r="CO16" s="339"/>
      <c r="CP16" s="339"/>
      <c r="CQ16" s="339"/>
      <c r="CR16" s="339"/>
      <c r="CS16" s="340"/>
      <c r="CT16" s="341"/>
      <c r="CU16" s="342"/>
      <c r="CV16" s="342"/>
      <c r="CW16" s="342"/>
      <c r="CX16" s="342"/>
      <c r="CY16" s="342"/>
      <c r="CZ16" s="342"/>
      <c r="DA16" s="343"/>
      <c r="DB16" s="341"/>
      <c r="DC16" s="342"/>
      <c r="DD16" s="342"/>
      <c r="DE16" s="342"/>
      <c r="DF16" s="342"/>
      <c r="DG16" s="342"/>
      <c r="DH16" s="342"/>
      <c r="DI16" s="343"/>
    </row>
    <row r="17" spans="1:113" ht="18.75" customHeight="1" x14ac:dyDescent="0.15">
      <c r="A17" s="2"/>
      <c r="B17" s="435"/>
      <c r="C17" s="436"/>
      <c r="D17" s="436"/>
      <c r="E17" s="436"/>
      <c r="F17" s="436"/>
      <c r="G17" s="436"/>
      <c r="H17" s="436"/>
      <c r="I17" s="436"/>
      <c r="J17" s="436"/>
      <c r="K17" s="437"/>
      <c r="L17" s="17"/>
      <c r="M17" s="512" t="s">
        <v>98</v>
      </c>
      <c r="N17" s="513"/>
      <c r="O17" s="513"/>
      <c r="P17" s="513"/>
      <c r="Q17" s="514"/>
      <c r="R17" s="515" t="s">
        <v>225</v>
      </c>
      <c r="S17" s="516"/>
      <c r="T17" s="516"/>
      <c r="U17" s="516"/>
      <c r="V17" s="517"/>
      <c r="W17" s="416" t="s">
        <v>89</v>
      </c>
      <c r="X17" s="358"/>
      <c r="Y17" s="358"/>
      <c r="Z17" s="358"/>
      <c r="AA17" s="358"/>
      <c r="AB17" s="359"/>
      <c r="AC17" s="468">
        <v>16484</v>
      </c>
      <c r="AD17" s="469"/>
      <c r="AE17" s="469"/>
      <c r="AF17" s="469"/>
      <c r="AG17" s="470"/>
      <c r="AH17" s="468">
        <v>17461</v>
      </c>
      <c r="AI17" s="469"/>
      <c r="AJ17" s="469"/>
      <c r="AK17" s="469"/>
      <c r="AL17" s="471"/>
      <c r="AM17" s="505"/>
      <c r="AN17" s="466"/>
      <c r="AO17" s="466"/>
      <c r="AP17" s="466"/>
      <c r="AQ17" s="466"/>
      <c r="AR17" s="466"/>
      <c r="AS17" s="466"/>
      <c r="AT17" s="467"/>
      <c r="AU17" s="506"/>
      <c r="AV17" s="507"/>
      <c r="AW17" s="507"/>
      <c r="AX17" s="507"/>
      <c r="AY17" s="472" t="s">
        <v>227</v>
      </c>
      <c r="AZ17" s="473"/>
      <c r="BA17" s="473"/>
      <c r="BB17" s="473"/>
      <c r="BC17" s="473"/>
      <c r="BD17" s="473"/>
      <c r="BE17" s="473"/>
      <c r="BF17" s="473"/>
      <c r="BG17" s="473"/>
      <c r="BH17" s="473"/>
      <c r="BI17" s="473"/>
      <c r="BJ17" s="473"/>
      <c r="BK17" s="473"/>
      <c r="BL17" s="473"/>
      <c r="BM17" s="474"/>
      <c r="BN17" s="475">
        <v>8654775</v>
      </c>
      <c r="BO17" s="476"/>
      <c r="BP17" s="476"/>
      <c r="BQ17" s="476"/>
      <c r="BR17" s="476"/>
      <c r="BS17" s="476"/>
      <c r="BT17" s="476"/>
      <c r="BU17" s="477"/>
      <c r="BV17" s="475">
        <v>8745596</v>
      </c>
      <c r="BW17" s="476"/>
      <c r="BX17" s="476"/>
      <c r="BY17" s="476"/>
      <c r="BZ17" s="476"/>
      <c r="CA17" s="476"/>
      <c r="CB17" s="476"/>
      <c r="CC17" s="477"/>
      <c r="CD17" s="24"/>
      <c r="CE17" s="339"/>
      <c r="CF17" s="339"/>
      <c r="CG17" s="339"/>
      <c r="CH17" s="339"/>
      <c r="CI17" s="339"/>
      <c r="CJ17" s="339"/>
      <c r="CK17" s="339"/>
      <c r="CL17" s="339"/>
      <c r="CM17" s="339"/>
      <c r="CN17" s="339"/>
      <c r="CO17" s="339"/>
      <c r="CP17" s="339"/>
      <c r="CQ17" s="339"/>
      <c r="CR17" s="339"/>
      <c r="CS17" s="340"/>
      <c r="CT17" s="341"/>
      <c r="CU17" s="342"/>
      <c r="CV17" s="342"/>
      <c r="CW17" s="342"/>
      <c r="CX17" s="342"/>
      <c r="CY17" s="342"/>
      <c r="CZ17" s="342"/>
      <c r="DA17" s="343"/>
      <c r="DB17" s="341"/>
      <c r="DC17" s="342"/>
      <c r="DD17" s="342"/>
      <c r="DE17" s="342"/>
      <c r="DF17" s="342"/>
      <c r="DG17" s="342"/>
      <c r="DH17" s="342"/>
      <c r="DI17" s="343"/>
    </row>
    <row r="18" spans="1:113" ht="18.75" customHeight="1" x14ac:dyDescent="0.15">
      <c r="A18" s="2"/>
      <c r="B18" s="492" t="s">
        <v>228</v>
      </c>
      <c r="C18" s="428"/>
      <c r="D18" s="428"/>
      <c r="E18" s="493"/>
      <c r="F18" s="493"/>
      <c r="G18" s="493"/>
      <c r="H18" s="493"/>
      <c r="I18" s="493"/>
      <c r="J18" s="493"/>
      <c r="K18" s="493"/>
      <c r="L18" s="508">
        <v>103.58</v>
      </c>
      <c r="M18" s="508"/>
      <c r="N18" s="508"/>
      <c r="O18" s="508"/>
      <c r="P18" s="508"/>
      <c r="Q18" s="508"/>
      <c r="R18" s="509"/>
      <c r="S18" s="509"/>
      <c r="T18" s="509"/>
      <c r="U18" s="509"/>
      <c r="V18" s="510"/>
      <c r="W18" s="355"/>
      <c r="X18" s="356"/>
      <c r="Y18" s="356"/>
      <c r="Z18" s="356"/>
      <c r="AA18" s="356"/>
      <c r="AB18" s="411"/>
      <c r="AC18" s="448">
        <v>64.7</v>
      </c>
      <c r="AD18" s="449"/>
      <c r="AE18" s="449"/>
      <c r="AF18" s="449"/>
      <c r="AG18" s="511"/>
      <c r="AH18" s="448">
        <v>62.3</v>
      </c>
      <c r="AI18" s="449"/>
      <c r="AJ18" s="449"/>
      <c r="AK18" s="449"/>
      <c r="AL18" s="450"/>
      <c r="AM18" s="505"/>
      <c r="AN18" s="466"/>
      <c r="AO18" s="466"/>
      <c r="AP18" s="466"/>
      <c r="AQ18" s="466"/>
      <c r="AR18" s="466"/>
      <c r="AS18" s="466"/>
      <c r="AT18" s="467"/>
      <c r="AU18" s="506"/>
      <c r="AV18" s="507"/>
      <c r="AW18" s="507"/>
      <c r="AX18" s="507"/>
      <c r="AY18" s="472" t="s">
        <v>230</v>
      </c>
      <c r="AZ18" s="473"/>
      <c r="BA18" s="473"/>
      <c r="BB18" s="473"/>
      <c r="BC18" s="473"/>
      <c r="BD18" s="473"/>
      <c r="BE18" s="473"/>
      <c r="BF18" s="473"/>
      <c r="BG18" s="473"/>
      <c r="BH18" s="473"/>
      <c r="BI18" s="473"/>
      <c r="BJ18" s="473"/>
      <c r="BK18" s="473"/>
      <c r="BL18" s="473"/>
      <c r="BM18" s="474"/>
      <c r="BN18" s="475">
        <v>14363218</v>
      </c>
      <c r="BO18" s="476"/>
      <c r="BP18" s="476"/>
      <c r="BQ18" s="476"/>
      <c r="BR18" s="476"/>
      <c r="BS18" s="476"/>
      <c r="BT18" s="476"/>
      <c r="BU18" s="477"/>
      <c r="BV18" s="475">
        <v>14278500</v>
      </c>
      <c r="BW18" s="476"/>
      <c r="BX18" s="476"/>
      <c r="BY18" s="476"/>
      <c r="BZ18" s="476"/>
      <c r="CA18" s="476"/>
      <c r="CB18" s="476"/>
      <c r="CC18" s="477"/>
      <c r="CD18" s="24"/>
      <c r="CE18" s="339"/>
      <c r="CF18" s="339"/>
      <c r="CG18" s="339"/>
      <c r="CH18" s="339"/>
      <c r="CI18" s="339"/>
      <c r="CJ18" s="339"/>
      <c r="CK18" s="339"/>
      <c r="CL18" s="339"/>
      <c r="CM18" s="339"/>
      <c r="CN18" s="339"/>
      <c r="CO18" s="339"/>
      <c r="CP18" s="339"/>
      <c r="CQ18" s="339"/>
      <c r="CR18" s="339"/>
      <c r="CS18" s="340"/>
      <c r="CT18" s="341"/>
      <c r="CU18" s="342"/>
      <c r="CV18" s="342"/>
      <c r="CW18" s="342"/>
      <c r="CX18" s="342"/>
      <c r="CY18" s="342"/>
      <c r="CZ18" s="342"/>
      <c r="DA18" s="343"/>
      <c r="DB18" s="341"/>
      <c r="DC18" s="342"/>
      <c r="DD18" s="342"/>
      <c r="DE18" s="342"/>
      <c r="DF18" s="342"/>
      <c r="DG18" s="342"/>
      <c r="DH18" s="342"/>
      <c r="DI18" s="343"/>
    </row>
    <row r="19" spans="1:113" ht="18.75" customHeight="1" x14ac:dyDescent="0.15">
      <c r="A19" s="2"/>
      <c r="B19" s="492" t="s">
        <v>55</v>
      </c>
      <c r="C19" s="428"/>
      <c r="D19" s="428"/>
      <c r="E19" s="493"/>
      <c r="F19" s="493"/>
      <c r="G19" s="493"/>
      <c r="H19" s="493"/>
      <c r="I19" s="493"/>
      <c r="J19" s="493"/>
      <c r="K19" s="493"/>
      <c r="L19" s="494">
        <v>586</v>
      </c>
      <c r="M19" s="494"/>
      <c r="N19" s="494"/>
      <c r="O19" s="494"/>
      <c r="P19" s="494"/>
      <c r="Q19" s="494"/>
      <c r="R19" s="495"/>
      <c r="S19" s="495"/>
      <c r="T19" s="495"/>
      <c r="U19" s="495"/>
      <c r="V19" s="496"/>
      <c r="W19" s="353"/>
      <c r="X19" s="354"/>
      <c r="Y19" s="354"/>
      <c r="Z19" s="354"/>
      <c r="AA19" s="354"/>
      <c r="AB19" s="354"/>
      <c r="AC19" s="503"/>
      <c r="AD19" s="503"/>
      <c r="AE19" s="503"/>
      <c r="AF19" s="503"/>
      <c r="AG19" s="503"/>
      <c r="AH19" s="503"/>
      <c r="AI19" s="503"/>
      <c r="AJ19" s="503"/>
      <c r="AK19" s="503"/>
      <c r="AL19" s="504"/>
      <c r="AM19" s="505"/>
      <c r="AN19" s="466"/>
      <c r="AO19" s="466"/>
      <c r="AP19" s="466"/>
      <c r="AQ19" s="466"/>
      <c r="AR19" s="466"/>
      <c r="AS19" s="466"/>
      <c r="AT19" s="467"/>
      <c r="AU19" s="506"/>
      <c r="AV19" s="507"/>
      <c r="AW19" s="507"/>
      <c r="AX19" s="507"/>
      <c r="AY19" s="472" t="s">
        <v>232</v>
      </c>
      <c r="AZ19" s="473"/>
      <c r="BA19" s="473"/>
      <c r="BB19" s="473"/>
      <c r="BC19" s="473"/>
      <c r="BD19" s="473"/>
      <c r="BE19" s="473"/>
      <c r="BF19" s="473"/>
      <c r="BG19" s="473"/>
      <c r="BH19" s="473"/>
      <c r="BI19" s="473"/>
      <c r="BJ19" s="473"/>
      <c r="BK19" s="473"/>
      <c r="BL19" s="473"/>
      <c r="BM19" s="474"/>
      <c r="BN19" s="475">
        <v>17566352</v>
      </c>
      <c r="BO19" s="476"/>
      <c r="BP19" s="476"/>
      <c r="BQ19" s="476"/>
      <c r="BR19" s="476"/>
      <c r="BS19" s="476"/>
      <c r="BT19" s="476"/>
      <c r="BU19" s="477"/>
      <c r="BV19" s="475">
        <v>16747736</v>
      </c>
      <c r="BW19" s="476"/>
      <c r="BX19" s="476"/>
      <c r="BY19" s="476"/>
      <c r="BZ19" s="476"/>
      <c r="CA19" s="476"/>
      <c r="CB19" s="476"/>
      <c r="CC19" s="477"/>
      <c r="CD19" s="24"/>
      <c r="CE19" s="339"/>
      <c r="CF19" s="339"/>
      <c r="CG19" s="339"/>
      <c r="CH19" s="339"/>
      <c r="CI19" s="339"/>
      <c r="CJ19" s="339"/>
      <c r="CK19" s="339"/>
      <c r="CL19" s="339"/>
      <c r="CM19" s="339"/>
      <c r="CN19" s="339"/>
      <c r="CO19" s="339"/>
      <c r="CP19" s="339"/>
      <c r="CQ19" s="339"/>
      <c r="CR19" s="339"/>
      <c r="CS19" s="340"/>
      <c r="CT19" s="341"/>
      <c r="CU19" s="342"/>
      <c r="CV19" s="342"/>
      <c r="CW19" s="342"/>
      <c r="CX19" s="342"/>
      <c r="CY19" s="342"/>
      <c r="CZ19" s="342"/>
      <c r="DA19" s="343"/>
      <c r="DB19" s="341"/>
      <c r="DC19" s="342"/>
      <c r="DD19" s="342"/>
      <c r="DE19" s="342"/>
      <c r="DF19" s="342"/>
      <c r="DG19" s="342"/>
      <c r="DH19" s="342"/>
      <c r="DI19" s="343"/>
    </row>
    <row r="20" spans="1:113" ht="18.75" customHeight="1" x14ac:dyDescent="0.15">
      <c r="A20" s="2"/>
      <c r="B20" s="492" t="s">
        <v>236</v>
      </c>
      <c r="C20" s="428"/>
      <c r="D20" s="428"/>
      <c r="E20" s="493"/>
      <c r="F20" s="493"/>
      <c r="G20" s="493"/>
      <c r="H20" s="493"/>
      <c r="I20" s="493"/>
      <c r="J20" s="493"/>
      <c r="K20" s="493"/>
      <c r="L20" s="494">
        <v>24764</v>
      </c>
      <c r="M20" s="494"/>
      <c r="N20" s="494"/>
      <c r="O20" s="494"/>
      <c r="P20" s="494"/>
      <c r="Q20" s="494"/>
      <c r="R20" s="495"/>
      <c r="S20" s="495"/>
      <c r="T20" s="495"/>
      <c r="U20" s="495"/>
      <c r="V20" s="496"/>
      <c r="W20" s="355"/>
      <c r="X20" s="356"/>
      <c r="Y20" s="356"/>
      <c r="Z20" s="356"/>
      <c r="AA20" s="356"/>
      <c r="AB20" s="356"/>
      <c r="AC20" s="497"/>
      <c r="AD20" s="497"/>
      <c r="AE20" s="497"/>
      <c r="AF20" s="497"/>
      <c r="AG20" s="497"/>
      <c r="AH20" s="497"/>
      <c r="AI20" s="497"/>
      <c r="AJ20" s="497"/>
      <c r="AK20" s="497"/>
      <c r="AL20" s="498"/>
      <c r="AM20" s="499"/>
      <c r="AN20" s="440"/>
      <c r="AO20" s="440"/>
      <c r="AP20" s="440"/>
      <c r="AQ20" s="440"/>
      <c r="AR20" s="440"/>
      <c r="AS20" s="440"/>
      <c r="AT20" s="441"/>
      <c r="AU20" s="500"/>
      <c r="AV20" s="501"/>
      <c r="AW20" s="501"/>
      <c r="AX20" s="502"/>
      <c r="AY20" s="472"/>
      <c r="AZ20" s="473"/>
      <c r="BA20" s="473"/>
      <c r="BB20" s="473"/>
      <c r="BC20" s="473"/>
      <c r="BD20" s="473"/>
      <c r="BE20" s="473"/>
      <c r="BF20" s="473"/>
      <c r="BG20" s="473"/>
      <c r="BH20" s="473"/>
      <c r="BI20" s="473"/>
      <c r="BJ20" s="473"/>
      <c r="BK20" s="473"/>
      <c r="BL20" s="473"/>
      <c r="BM20" s="474"/>
      <c r="BN20" s="475"/>
      <c r="BO20" s="476"/>
      <c r="BP20" s="476"/>
      <c r="BQ20" s="476"/>
      <c r="BR20" s="476"/>
      <c r="BS20" s="476"/>
      <c r="BT20" s="476"/>
      <c r="BU20" s="477"/>
      <c r="BV20" s="475"/>
      <c r="BW20" s="476"/>
      <c r="BX20" s="476"/>
      <c r="BY20" s="476"/>
      <c r="BZ20" s="476"/>
      <c r="CA20" s="476"/>
      <c r="CB20" s="476"/>
      <c r="CC20" s="477"/>
      <c r="CD20" s="24"/>
      <c r="CE20" s="339"/>
      <c r="CF20" s="339"/>
      <c r="CG20" s="339"/>
      <c r="CH20" s="339"/>
      <c r="CI20" s="339"/>
      <c r="CJ20" s="339"/>
      <c r="CK20" s="339"/>
      <c r="CL20" s="339"/>
      <c r="CM20" s="339"/>
      <c r="CN20" s="339"/>
      <c r="CO20" s="339"/>
      <c r="CP20" s="339"/>
      <c r="CQ20" s="339"/>
      <c r="CR20" s="339"/>
      <c r="CS20" s="340"/>
      <c r="CT20" s="341"/>
      <c r="CU20" s="342"/>
      <c r="CV20" s="342"/>
      <c r="CW20" s="342"/>
      <c r="CX20" s="342"/>
      <c r="CY20" s="342"/>
      <c r="CZ20" s="342"/>
      <c r="DA20" s="343"/>
      <c r="DB20" s="341"/>
      <c r="DC20" s="342"/>
      <c r="DD20" s="342"/>
      <c r="DE20" s="342"/>
      <c r="DF20" s="342"/>
      <c r="DG20" s="342"/>
      <c r="DH20" s="342"/>
      <c r="DI20" s="343"/>
    </row>
    <row r="21" spans="1:113" ht="18.75" customHeight="1" x14ac:dyDescent="0.15">
      <c r="A21" s="2"/>
      <c r="B21" s="489" t="s">
        <v>237</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72"/>
      <c r="AZ21" s="473"/>
      <c r="BA21" s="473"/>
      <c r="BB21" s="473"/>
      <c r="BC21" s="473"/>
      <c r="BD21" s="473"/>
      <c r="BE21" s="473"/>
      <c r="BF21" s="473"/>
      <c r="BG21" s="473"/>
      <c r="BH21" s="473"/>
      <c r="BI21" s="473"/>
      <c r="BJ21" s="473"/>
      <c r="BK21" s="473"/>
      <c r="BL21" s="473"/>
      <c r="BM21" s="474"/>
      <c r="BN21" s="475"/>
      <c r="BO21" s="476"/>
      <c r="BP21" s="476"/>
      <c r="BQ21" s="476"/>
      <c r="BR21" s="476"/>
      <c r="BS21" s="476"/>
      <c r="BT21" s="476"/>
      <c r="BU21" s="477"/>
      <c r="BV21" s="475"/>
      <c r="BW21" s="476"/>
      <c r="BX21" s="476"/>
      <c r="BY21" s="476"/>
      <c r="BZ21" s="476"/>
      <c r="CA21" s="476"/>
      <c r="CB21" s="476"/>
      <c r="CC21" s="477"/>
      <c r="CD21" s="24"/>
      <c r="CE21" s="339"/>
      <c r="CF21" s="339"/>
      <c r="CG21" s="339"/>
      <c r="CH21" s="339"/>
      <c r="CI21" s="339"/>
      <c r="CJ21" s="339"/>
      <c r="CK21" s="339"/>
      <c r="CL21" s="339"/>
      <c r="CM21" s="339"/>
      <c r="CN21" s="339"/>
      <c r="CO21" s="339"/>
      <c r="CP21" s="339"/>
      <c r="CQ21" s="339"/>
      <c r="CR21" s="339"/>
      <c r="CS21" s="340"/>
      <c r="CT21" s="341"/>
      <c r="CU21" s="342"/>
      <c r="CV21" s="342"/>
      <c r="CW21" s="342"/>
      <c r="CX21" s="342"/>
      <c r="CY21" s="342"/>
      <c r="CZ21" s="342"/>
      <c r="DA21" s="343"/>
      <c r="DB21" s="341"/>
      <c r="DC21" s="342"/>
      <c r="DD21" s="342"/>
      <c r="DE21" s="342"/>
      <c r="DF21" s="342"/>
      <c r="DG21" s="342"/>
      <c r="DH21" s="342"/>
      <c r="DI21" s="343"/>
    </row>
    <row r="22" spans="1:113" ht="18.75" customHeight="1" x14ac:dyDescent="0.15">
      <c r="A22" s="2"/>
      <c r="B22" s="457" t="s">
        <v>238</v>
      </c>
      <c r="C22" s="378"/>
      <c r="D22" s="379"/>
      <c r="E22" s="357" t="s">
        <v>8</v>
      </c>
      <c r="F22" s="358"/>
      <c r="G22" s="358"/>
      <c r="H22" s="358"/>
      <c r="I22" s="358"/>
      <c r="J22" s="358"/>
      <c r="K22" s="359"/>
      <c r="L22" s="357" t="s">
        <v>240</v>
      </c>
      <c r="M22" s="358"/>
      <c r="N22" s="358"/>
      <c r="O22" s="358"/>
      <c r="P22" s="359"/>
      <c r="Q22" s="363" t="s">
        <v>242</v>
      </c>
      <c r="R22" s="364"/>
      <c r="S22" s="364"/>
      <c r="T22" s="364"/>
      <c r="U22" s="364"/>
      <c r="V22" s="365"/>
      <c r="W22" s="377" t="s">
        <v>243</v>
      </c>
      <c r="X22" s="378"/>
      <c r="Y22" s="379"/>
      <c r="Z22" s="357" t="s">
        <v>8</v>
      </c>
      <c r="AA22" s="358"/>
      <c r="AB22" s="358"/>
      <c r="AC22" s="358"/>
      <c r="AD22" s="358"/>
      <c r="AE22" s="358"/>
      <c r="AF22" s="358"/>
      <c r="AG22" s="359"/>
      <c r="AH22" s="369" t="s">
        <v>176</v>
      </c>
      <c r="AI22" s="358"/>
      <c r="AJ22" s="358"/>
      <c r="AK22" s="358"/>
      <c r="AL22" s="359"/>
      <c r="AM22" s="369" t="s">
        <v>244</v>
      </c>
      <c r="AN22" s="370"/>
      <c r="AO22" s="370"/>
      <c r="AP22" s="370"/>
      <c r="AQ22" s="370"/>
      <c r="AR22" s="371"/>
      <c r="AS22" s="363" t="s">
        <v>242</v>
      </c>
      <c r="AT22" s="364"/>
      <c r="AU22" s="364"/>
      <c r="AV22" s="364"/>
      <c r="AW22" s="364"/>
      <c r="AX22" s="375"/>
      <c r="AY22" s="451"/>
      <c r="AZ22" s="452"/>
      <c r="BA22" s="452"/>
      <c r="BB22" s="452"/>
      <c r="BC22" s="452"/>
      <c r="BD22" s="452"/>
      <c r="BE22" s="452"/>
      <c r="BF22" s="452"/>
      <c r="BG22" s="452"/>
      <c r="BH22" s="452"/>
      <c r="BI22" s="452"/>
      <c r="BJ22" s="452"/>
      <c r="BK22" s="452"/>
      <c r="BL22" s="452"/>
      <c r="BM22" s="453"/>
      <c r="BN22" s="454"/>
      <c r="BO22" s="455"/>
      <c r="BP22" s="455"/>
      <c r="BQ22" s="455"/>
      <c r="BR22" s="455"/>
      <c r="BS22" s="455"/>
      <c r="BT22" s="455"/>
      <c r="BU22" s="456"/>
      <c r="BV22" s="454"/>
      <c r="BW22" s="455"/>
      <c r="BX22" s="455"/>
      <c r="BY22" s="455"/>
      <c r="BZ22" s="455"/>
      <c r="CA22" s="455"/>
      <c r="CB22" s="455"/>
      <c r="CC22" s="456"/>
      <c r="CD22" s="24"/>
      <c r="CE22" s="339"/>
      <c r="CF22" s="339"/>
      <c r="CG22" s="339"/>
      <c r="CH22" s="339"/>
      <c r="CI22" s="339"/>
      <c r="CJ22" s="339"/>
      <c r="CK22" s="339"/>
      <c r="CL22" s="339"/>
      <c r="CM22" s="339"/>
      <c r="CN22" s="339"/>
      <c r="CO22" s="339"/>
      <c r="CP22" s="339"/>
      <c r="CQ22" s="339"/>
      <c r="CR22" s="339"/>
      <c r="CS22" s="340"/>
      <c r="CT22" s="341"/>
      <c r="CU22" s="342"/>
      <c r="CV22" s="342"/>
      <c r="CW22" s="342"/>
      <c r="CX22" s="342"/>
      <c r="CY22" s="342"/>
      <c r="CZ22" s="342"/>
      <c r="DA22" s="343"/>
      <c r="DB22" s="341"/>
      <c r="DC22" s="342"/>
      <c r="DD22" s="342"/>
      <c r="DE22" s="342"/>
      <c r="DF22" s="342"/>
      <c r="DG22" s="342"/>
      <c r="DH22" s="342"/>
      <c r="DI22" s="343"/>
    </row>
    <row r="23" spans="1:113" ht="18.75" customHeight="1" x14ac:dyDescent="0.15">
      <c r="A23" s="2"/>
      <c r="B23" s="458"/>
      <c r="C23" s="381"/>
      <c r="D23" s="382"/>
      <c r="E23" s="360"/>
      <c r="F23" s="361"/>
      <c r="G23" s="361"/>
      <c r="H23" s="361"/>
      <c r="I23" s="361"/>
      <c r="J23" s="361"/>
      <c r="K23" s="362"/>
      <c r="L23" s="360"/>
      <c r="M23" s="361"/>
      <c r="N23" s="361"/>
      <c r="O23" s="361"/>
      <c r="P23" s="362"/>
      <c r="Q23" s="366"/>
      <c r="R23" s="367"/>
      <c r="S23" s="367"/>
      <c r="T23" s="367"/>
      <c r="U23" s="367"/>
      <c r="V23" s="368"/>
      <c r="W23" s="380"/>
      <c r="X23" s="381"/>
      <c r="Y23" s="382"/>
      <c r="Z23" s="360"/>
      <c r="AA23" s="361"/>
      <c r="AB23" s="361"/>
      <c r="AC23" s="361"/>
      <c r="AD23" s="361"/>
      <c r="AE23" s="361"/>
      <c r="AF23" s="361"/>
      <c r="AG23" s="362"/>
      <c r="AH23" s="360"/>
      <c r="AI23" s="361"/>
      <c r="AJ23" s="361"/>
      <c r="AK23" s="361"/>
      <c r="AL23" s="362"/>
      <c r="AM23" s="372"/>
      <c r="AN23" s="373"/>
      <c r="AO23" s="373"/>
      <c r="AP23" s="373"/>
      <c r="AQ23" s="373"/>
      <c r="AR23" s="374"/>
      <c r="AS23" s="366"/>
      <c r="AT23" s="367"/>
      <c r="AU23" s="367"/>
      <c r="AV23" s="367"/>
      <c r="AW23" s="367"/>
      <c r="AX23" s="376"/>
      <c r="AY23" s="478" t="s">
        <v>246</v>
      </c>
      <c r="AZ23" s="479"/>
      <c r="BA23" s="479"/>
      <c r="BB23" s="479"/>
      <c r="BC23" s="479"/>
      <c r="BD23" s="479"/>
      <c r="BE23" s="479"/>
      <c r="BF23" s="479"/>
      <c r="BG23" s="479"/>
      <c r="BH23" s="479"/>
      <c r="BI23" s="479"/>
      <c r="BJ23" s="479"/>
      <c r="BK23" s="479"/>
      <c r="BL23" s="479"/>
      <c r="BM23" s="480"/>
      <c r="BN23" s="475">
        <v>21306485</v>
      </c>
      <c r="BO23" s="476"/>
      <c r="BP23" s="476"/>
      <c r="BQ23" s="476"/>
      <c r="BR23" s="476"/>
      <c r="BS23" s="476"/>
      <c r="BT23" s="476"/>
      <c r="BU23" s="477"/>
      <c r="BV23" s="475">
        <v>22147341</v>
      </c>
      <c r="BW23" s="476"/>
      <c r="BX23" s="476"/>
      <c r="BY23" s="476"/>
      <c r="BZ23" s="476"/>
      <c r="CA23" s="476"/>
      <c r="CB23" s="476"/>
      <c r="CC23" s="477"/>
      <c r="CD23" s="24"/>
      <c r="CE23" s="339"/>
      <c r="CF23" s="339"/>
      <c r="CG23" s="339"/>
      <c r="CH23" s="339"/>
      <c r="CI23" s="339"/>
      <c r="CJ23" s="339"/>
      <c r="CK23" s="339"/>
      <c r="CL23" s="339"/>
      <c r="CM23" s="339"/>
      <c r="CN23" s="339"/>
      <c r="CO23" s="339"/>
      <c r="CP23" s="339"/>
      <c r="CQ23" s="339"/>
      <c r="CR23" s="339"/>
      <c r="CS23" s="340"/>
      <c r="CT23" s="341"/>
      <c r="CU23" s="342"/>
      <c r="CV23" s="342"/>
      <c r="CW23" s="342"/>
      <c r="CX23" s="342"/>
      <c r="CY23" s="342"/>
      <c r="CZ23" s="342"/>
      <c r="DA23" s="343"/>
      <c r="DB23" s="341"/>
      <c r="DC23" s="342"/>
      <c r="DD23" s="342"/>
      <c r="DE23" s="342"/>
      <c r="DF23" s="342"/>
      <c r="DG23" s="342"/>
      <c r="DH23" s="342"/>
      <c r="DI23" s="343"/>
    </row>
    <row r="24" spans="1:113" ht="18.75" customHeight="1" x14ac:dyDescent="0.15">
      <c r="A24" s="2"/>
      <c r="B24" s="458"/>
      <c r="C24" s="381"/>
      <c r="D24" s="382"/>
      <c r="E24" s="465" t="s">
        <v>249</v>
      </c>
      <c r="F24" s="466"/>
      <c r="G24" s="466"/>
      <c r="H24" s="466"/>
      <c r="I24" s="466"/>
      <c r="J24" s="466"/>
      <c r="K24" s="467"/>
      <c r="L24" s="468">
        <v>1</v>
      </c>
      <c r="M24" s="469"/>
      <c r="N24" s="469"/>
      <c r="O24" s="469"/>
      <c r="P24" s="470"/>
      <c r="Q24" s="468">
        <v>7520</v>
      </c>
      <c r="R24" s="469"/>
      <c r="S24" s="469"/>
      <c r="T24" s="469"/>
      <c r="U24" s="469"/>
      <c r="V24" s="470"/>
      <c r="W24" s="380"/>
      <c r="X24" s="381"/>
      <c r="Y24" s="382"/>
      <c r="Z24" s="465" t="s">
        <v>250</v>
      </c>
      <c r="AA24" s="466"/>
      <c r="AB24" s="466"/>
      <c r="AC24" s="466"/>
      <c r="AD24" s="466"/>
      <c r="AE24" s="466"/>
      <c r="AF24" s="466"/>
      <c r="AG24" s="467"/>
      <c r="AH24" s="468">
        <v>490</v>
      </c>
      <c r="AI24" s="469"/>
      <c r="AJ24" s="469"/>
      <c r="AK24" s="469"/>
      <c r="AL24" s="470"/>
      <c r="AM24" s="468">
        <v>1506750</v>
      </c>
      <c r="AN24" s="469"/>
      <c r="AO24" s="469"/>
      <c r="AP24" s="469"/>
      <c r="AQ24" s="469"/>
      <c r="AR24" s="470"/>
      <c r="AS24" s="468">
        <v>3075</v>
      </c>
      <c r="AT24" s="469"/>
      <c r="AU24" s="469"/>
      <c r="AV24" s="469"/>
      <c r="AW24" s="469"/>
      <c r="AX24" s="471"/>
      <c r="AY24" s="451" t="s">
        <v>251</v>
      </c>
      <c r="AZ24" s="452"/>
      <c r="BA24" s="452"/>
      <c r="BB24" s="452"/>
      <c r="BC24" s="452"/>
      <c r="BD24" s="452"/>
      <c r="BE24" s="452"/>
      <c r="BF24" s="452"/>
      <c r="BG24" s="452"/>
      <c r="BH24" s="452"/>
      <c r="BI24" s="452"/>
      <c r="BJ24" s="452"/>
      <c r="BK24" s="452"/>
      <c r="BL24" s="452"/>
      <c r="BM24" s="453"/>
      <c r="BN24" s="475">
        <v>18021868</v>
      </c>
      <c r="BO24" s="476"/>
      <c r="BP24" s="476"/>
      <c r="BQ24" s="476"/>
      <c r="BR24" s="476"/>
      <c r="BS24" s="476"/>
      <c r="BT24" s="476"/>
      <c r="BU24" s="477"/>
      <c r="BV24" s="475">
        <v>18429634</v>
      </c>
      <c r="BW24" s="476"/>
      <c r="BX24" s="476"/>
      <c r="BY24" s="476"/>
      <c r="BZ24" s="476"/>
      <c r="CA24" s="476"/>
      <c r="CB24" s="476"/>
      <c r="CC24" s="477"/>
      <c r="CD24" s="24"/>
      <c r="CE24" s="339"/>
      <c r="CF24" s="339"/>
      <c r="CG24" s="339"/>
      <c r="CH24" s="339"/>
      <c r="CI24" s="339"/>
      <c r="CJ24" s="339"/>
      <c r="CK24" s="339"/>
      <c r="CL24" s="339"/>
      <c r="CM24" s="339"/>
      <c r="CN24" s="339"/>
      <c r="CO24" s="339"/>
      <c r="CP24" s="339"/>
      <c r="CQ24" s="339"/>
      <c r="CR24" s="339"/>
      <c r="CS24" s="340"/>
      <c r="CT24" s="341"/>
      <c r="CU24" s="342"/>
      <c r="CV24" s="342"/>
      <c r="CW24" s="342"/>
      <c r="CX24" s="342"/>
      <c r="CY24" s="342"/>
      <c r="CZ24" s="342"/>
      <c r="DA24" s="343"/>
      <c r="DB24" s="341"/>
      <c r="DC24" s="342"/>
      <c r="DD24" s="342"/>
      <c r="DE24" s="342"/>
      <c r="DF24" s="342"/>
      <c r="DG24" s="342"/>
      <c r="DH24" s="342"/>
      <c r="DI24" s="343"/>
    </row>
    <row r="25" spans="1:113" ht="18.75" customHeight="1" x14ac:dyDescent="0.15">
      <c r="A25" s="2"/>
      <c r="B25" s="458"/>
      <c r="C25" s="381"/>
      <c r="D25" s="382"/>
      <c r="E25" s="465" t="s">
        <v>254</v>
      </c>
      <c r="F25" s="466"/>
      <c r="G25" s="466"/>
      <c r="H25" s="466"/>
      <c r="I25" s="466"/>
      <c r="J25" s="466"/>
      <c r="K25" s="467"/>
      <c r="L25" s="468">
        <v>1</v>
      </c>
      <c r="M25" s="469"/>
      <c r="N25" s="469"/>
      <c r="O25" s="469"/>
      <c r="P25" s="470"/>
      <c r="Q25" s="468">
        <v>6795</v>
      </c>
      <c r="R25" s="469"/>
      <c r="S25" s="469"/>
      <c r="T25" s="469"/>
      <c r="U25" s="469"/>
      <c r="V25" s="470"/>
      <c r="W25" s="380"/>
      <c r="X25" s="381"/>
      <c r="Y25" s="382"/>
      <c r="Z25" s="465" t="s">
        <v>255</v>
      </c>
      <c r="AA25" s="466"/>
      <c r="AB25" s="466"/>
      <c r="AC25" s="466"/>
      <c r="AD25" s="466"/>
      <c r="AE25" s="466"/>
      <c r="AF25" s="466"/>
      <c r="AG25" s="467"/>
      <c r="AH25" s="468">
        <v>117</v>
      </c>
      <c r="AI25" s="469"/>
      <c r="AJ25" s="469"/>
      <c r="AK25" s="469"/>
      <c r="AL25" s="470"/>
      <c r="AM25" s="468">
        <v>344682</v>
      </c>
      <c r="AN25" s="469"/>
      <c r="AO25" s="469"/>
      <c r="AP25" s="469"/>
      <c r="AQ25" s="469"/>
      <c r="AR25" s="470"/>
      <c r="AS25" s="468">
        <v>2946</v>
      </c>
      <c r="AT25" s="469"/>
      <c r="AU25" s="469"/>
      <c r="AV25" s="469"/>
      <c r="AW25" s="469"/>
      <c r="AX25" s="471"/>
      <c r="AY25" s="478" t="s">
        <v>31</v>
      </c>
      <c r="AZ25" s="479"/>
      <c r="BA25" s="479"/>
      <c r="BB25" s="479"/>
      <c r="BC25" s="479"/>
      <c r="BD25" s="479"/>
      <c r="BE25" s="479"/>
      <c r="BF25" s="479"/>
      <c r="BG25" s="479"/>
      <c r="BH25" s="479"/>
      <c r="BI25" s="479"/>
      <c r="BJ25" s="479"/>
      <c r="BK25" s="479"/>
      <c r="BL25" s="479"/>
      <c r="BM25" s="480"/>
      <c r="BN25" s="462">
        <v>370018</v>
      </c>
      <c r="BO25" s="463"/>
      <c r="BP25" s="463"/>
      <c r="BQ25" s="463"/>
      <c r="BR25" s="463"/>
      <c r="BS25" s="463"/>
      <c r="BT25" s="463"/>
      <c r="BU25" s="464"/>
      <c r="BV25" s="462">
        <v>633019</v>
      </c>
      <c r="BW25" s="463"/>
      <c r="BX25" s="463"/>
      <c r="BY25" s="463"/>
      <c r="BZ25" s="463"/>
      <c r="CA25" s="463"/>
      <c r="CB25" s="463"/>
      <c r="CC25" s="464"/>
      <c r="CD25" s="24"/>
      <c r="CE25" s="339"/>
      <c r="CF25" s="339"/>
      <c r="CG25" s="339"/>
      <c r="CH25" s="339"/>
      <c r="CI25" s="339"/>
      <c r="CJ25" s="339"/>
      <c r="CK25" s="339"/>
      <c r="CL25" s="339"/>
      <c r="CM25" s="339"/>
      <c r="CN25" s="339"/>
      <c r="CO25" s="339"/>
      <c r="CP25" s="339"/>
      <c r="CQ25" s="339"/>
      <c r="CR25" s="339"/>
      <c r="CS25" s="340"/>
      <c r="CT25" s="341"/>
      <c r="CU25" s="342"/>
      <c r="CV25" s="342"/>
      <c r="CW25" s="342"/>
      <c r="CX25" s="342"/>
      <c r="CY25" s="342"/>
      <c r="CZ25" s="342"/>
      <c r="DA25" s="343"/>
      <c r="DB25" s="341"/>
      <c r="DC25" s="342"/>
      <c r="DD25" s="342"/>
      <c r="DE25" s="342"/>
      <c r="DF25" s="342"/>
      <c r="DG25" s="342"/>
      <c r="DH25" s="342"/>
      <c r="DI25" s="343"/>
    </row>
    <row r="26" spans="1:113" ht="18.75" customHeight="1" x14ac:dyDescent="0.15">
      <c r="A26" s="2"/>
      <c r="B26" s="458"/>
      <c r="C26" s="381"/>
      <c r="D26" s="382"/>
      <c r="E26" s="465" t="s">
        <v>256</v>
      </c>
      <c r="F26" s="466"/>
      <c r="G26" s="466"/>
      <c r="H26" s="466"/>
      <c r="I26" s="466"/>
      <c r="J26" s="466"/>
      <c r="K26" s="467"/>
      <c r="L26" s="468">
        <v>1</v>
      </c>
      <c r="M26" s="469"/>
      <c r="N26" s="469"/>
      <c r="O26" s="469"/>
      <c r="P26" s="470"/>
      <c r="Q26" s="468">
        <v>5985</v>
      </c>
      <c r="R26" s="469"/>
      <c r="S26" s="469"/>
      <c r="T26" s="469"/>
      <c r="U26" s="469"/>
      <c r="V26" s="470"/>
      <c r="W26" s="380"/>
      <c r="X26" s="381"/>
      <c r="Y26" s="382"/>
      <c r="Z26" s="465" t="s">
        <v>257</v>
      </c>
      <c r="AA26" s="484"/>
      <c r="AB26" s="484"/>
      <c r="AC26" s="484"/>
      <c r="AD26" s="484"/>
      <c r="AE26" s="484"/>
      <c r="AF26" s="484"/>
      <c r="AG26" s="485"/>
      <c r="AH26" s="468">
        <v>13</v>
      </c>
      <c r="AI26" s="469"/>
      <c r="AJ26" s="469"/>
      <c r="AK26" s="469"/>
      <c r="AL26" s="470"/>
      <c r="AM26" s="468">
        <v>41977</v>
      </c>
      <c r="AN26" s="469"/>
      <c r="AO26" s="469"/>
      <c r="AP26" s="469"/>
      <c r="AQ26" s="469"/>
      <c r="AR26" s="470"/>
      <c r="AS26" s="468">
        <v>3229</v>
      </c>
      <c r="AT26" s="469"/>
      <c r="AU26" s="469"/>
      <c r="AV26" s="469"/>
      <c r="AW26" s="469"/>
      <c r="AX26" s="471"/>
      <c r="AY26" s="486" t="s">
        <v>258</v>
      </c>
      <c r="AZ26" s="487"/>
      <c r="BA26" s="487"/>
      <c r="BB26" s="487"/>
      <c r="BC26" s="487"/>
      <c r="BD26" s="487"/>
      <c r="BE26" s="487"/>
      <c r="BF26" s="487"/>
      <c r="BG26" s="487"/>
      <c r="BH26" s="487"/>
      <c r="BI26" s="487"/>
      <c r="BJ26" s="487"/>
      <c r="BK26" s="487"/>
      <c r="BL26" s="487"/>
      <c r="BM26" s="488"/>
      <c r="BN26" s="475">
        <v>200000</v>
      </c>
      <c r="BO26" s="476"/>
      <c r="BP26" s="476"/>
      <c r="BQ26" s="476"/>
      <c r="BR26" s="476"/>
      <c r="BS26" s="476"/>
      <c r="BT26" s="476"/>
      <c r="BU26" s="477"/>
      <c r="BV26" s="475">
        <v>100000</v>
      </c>
      <c r="BW26" s="476"/>
      <c r="BX26" s="476"/>
      <c r="BY26" s="476"/>
      <c r="BZ26" s="476"/>
      <c r="CA26" s="476"/>
      <c r="CB26" s="476"/>
      <c r="CC26" s="477"/>
      <c r="CD26" s="24"/>
      <c r="CE26" s="339"/>
      <c r="CF26" s="339"/>
      <c r="CG26" s="339"/>
      <c r="CH26" s="339"/>
      <c r="CI26" s="339"/>
      <c r="CJ26" s="339"/>
      <c r="CK26" s="339"/>
      <c r="CL26" s="339"/>
      <c r="CM26" s="339"/>
      <c r="CN26" s="339"/>
      <c r="CO26" s="339"/>
      <c r="CP26" s="339"/>
      <c r="CQ26" s="339"/>
      <c r="CR26" s="339"/>
      <c r="CS26" s="340"/>
      <c r="CT26" s="341"/>
      <c r="CU26" s="342"/>
      <c r="CV26" s="342"/>
      <c r="CW26" s="342"/>
      <c r="CX26" s="342"/>
      <c r="CY26" s="342"/>
      <c r="CZ26" s="342"/>
      <c r="DA26" s="343"/>
      <c r="DB26" s="341"/>
      <c r="DC26" s="342"/>
      <c r="DD26" s="342"/>
      <c r="DE26" s="342"/>
      <c r="DF26" s="342"/>
      <c r="DG26" s="342"/>
      <c r="DH26" s="342"/>
      <c r="DI26" s="343"/>
    </row>
    <row r="27" spans="1:113" ht="18.75" customHeight="1" x14ac:dyDescent="0.15">
      <c r="A27" s="2"/>
      <c r="B27" s="458"/>
      <c r="C27" s="381"/>
      <c r="D27" s="382"/>
      <c r="E27" s="465" t="s">
        <v>259</v>
      </c>
      <c r="F27" s="466"/>
      <c r="G27" s="466"/>
      <c r="H27" s="466"/>
      <c r="I27" s="466"/>
      <c r="J27" s="466"/>
      <c r="K27" s="467"/>
      <c r="L27" s="468">
        <v>1</v>
      </c>
      <c r="M27" s="469"/>
      <c r="N27" s="469"/>
      <c r="O27" s="469"/>
      <c r="P27" s="470"/>
      <c r="Q27" s="468">
        <v>5350</v>
      </c>
      <c r="R27" s="469"/>
      <c r="S27" s="469"/>
      <c r="T27" s="469"/>
      <c r="U27" s="469"/>
      <c r="V27" s="470"/>
      <c r="W27" s="380"/>
      <c r="X27" s="381"/>
      <c r="Y27" s="382"/>
      <c r="Z27" s="465" t="s">
        <v>261</v>
      </c>
      <c r="AA27" s="466"/>
      <c r="AB27" s="466"/>
      <c r="AC27" s="466"/>
      <c r="AD27" s="466"/>
      <c r="AE27" s="466"/>
      <c r="AF27" s="466"/>
      <c r="AG27" s="467"/>
      <c r="AH27" s="468">
        <v>66</v>
      </c>
      <c r="AI27" s="469"/>
      <c r="AJ27" s="469"/>
      <c r="AK27" s="469"/>
      <c r="AL27" s="470"/>
      <c r="AM27" s="468">
        <v>237260</v>
      </c>
      <c r="AN27" s="469"/>
      <c r="AO27" s="469"/>
      <c r="AP27" s="469"/>
      <c r="AQ27" s="469"/>
      <c r="AR27" s="470"/>
      <c r="AS27" s="468">
        <v>3595</v>
      </c>
      <c r="AT27" s="469"/>
      <c r="AU27" s="469"/>
      <c r="AV27" s="469"/>
      <c r="AW27" s="469"/>
      <c r="AX27" s="471"/>
      <c r="AY27" s="481" t="s">
        <v>263</v>
      </c>
      <c r="AZ27" s="482"/>
      <c r="BA27" s="482"/>
      <c r="BB27" s="482"/>
      <c r="BC27" s="482"/>
      <c r="BD27" s="482"/>
      <c r="BE27" s="482"/>
      <c r="BF27" s="482"/>
      <c r="BG27" s="482"/>
      <c r="BH27" s="482"/>
      <c r="BI27" s="482"/>
      <c r="BJ27" s="482"/>
      <c r="BK27" s="482"/>
      <c r="BL27" s="482"/>
      <c r="BM27" s="483"/>
      <c r="BN27" s="454">
        <v>768000</v>
      </c>
      <c r="BO27" s="455"/>
      <c r="BP27" s="455"/>
      <c r="BQ27" s="455"/>
      <c r="BR27" s="455"/>
      <c r="BS27" s="455"/>
      <c r="BT27" s="455"/>
      <c r="BU27" s="456"/>
      <c r="BV27" s="454">
        <v>768000</v>
      </c>
      <c r="BW27" s="455"/>
      <c r="BX27" s="455"/>
      <c r="BY27" s="455"/>
      <c r="BZ27" s="455"/>
      <c r="CA27" s="455"/>
      <c r="CB27" s="455"/>
      <c r="CC27" s="456"/>
      <c r="CD27" s="19"/>
      <c r="CE27" s="339"/>
      <c r="CF27" s="339"/>
      <c r="CG27" s="339"/>
      <c r="CH27" s="339"/>
      <c r="CI27" s="339"/>
      <c r="CJ27" s="339"/>
      <c r="CK27" s="339"/>
      <c r="CL27" s="339"/>
      <c r="CM27" s="339"/>
      <c r="CN27" s="339"/>
      <c r="CO27" s="339"/>
      <c r="CP27" s="339"/>
      <c r="CQ27" s="339"/>
      <c r="CR27" s="339"/>
      <c r="CS27" s="340"/>
      <c r="CT27" s="341"/>
      <c r="CU27" s="342"/>
      <c r="CV27" s="342"/>
      <c r="CW27" s="342"/>
      <c r="CX27" s="342"/>
      <c r="CY27" s="342"/>
      <c r="CZ27" s="342"/>
      <c r="DA27" s="343"/>
      <c r="DB27" s="341"/>
      <c r="DC27" s="342"/>
      <c r="DD27" s="342"/>
      <c r="DE27" s="342"/>
      <c r="DF27" s="342"/>
      <c r="DG27" s="342"/>
      <c r="DH27" s="342"/>
      <c r="DI27" s="343"/>
    </row>
    <row r="28" spans="1:113" ht="18.75" customHeight="1" x14ac:dyDescent="0.15">
      <c r="A28" s="2"/>
      <c r="B28" s="458"/>
      <c r="C28" s="381"/>
      <c r="D28" s="382"/>
      <c r="E28" s="465" t="s">
        <v>264</v>
      </c>
      <c r="F28" s="466"/>
      <c r="G28" s="466"/>
      <c r="H28" s="466"/>
      <c r="I28" s="466"/>
      <c r="J28" s="466"/>
      <c r="K28" s="467"/>
      <c r="L28" s="468">
        <v>1</v>
      </c>
      <c r="M28" s="469"/>
      <c r="N28" s="469"/>
      <c r="O28" s="469"/>
      <c r="P28" s="470"/>
      <c r="Q28" s="468">
        <v>4750</v>
      </c>
      <c r="R28" s="469"/>
      <c r="S28" s="469"/>
      <c r="T28" s="469"/>
      <c r="U28" s="469"/>
      <c r="V28" s="470"/>
      <c r="W28" s="380"/>
      <c r="X28" s="381"/>
      <c r="Y28" s="382"/>
      <c r="Z28" s="465" t="s">
        <v>32</v>
      </c>
      <c r="AA28" s="466"/>
      <c r="AB28" s="466"/>
      <c r="AC28" s="466"/>
      <c r="AD28" s="466"/>
      <c r="AE28" s="466"/>
      <c r="AF28" s="466"/>
      <c r="AG28" s="467"/>
      <c r="AH28" s="468" t="s">
        <v>142</v>
      </c>
      <c r="AI28" s="469"/>
      <c r="AJ28" s="469"/>
      <c r="AK28" s="469"/>
      <c r="AL28" s="470"/>
      <c r="AM28" s="468" t="s">
        <v>142</v>
      </c>
      <c r="AN28" s="469"/>
      <c r="AO28" s="469"/>
      <c r="AP28" s="469"/>
      <c r="AQ28" s="469"/>
      <c r="AR28" s="470"/>
      <c r="AS28" s="468" t="s">
        <v>142</v>
      </c>
      <c r="AT28" s="469"/>
      <c r="AU28" s="469"/>
      <c r="AV28" s="469"/>
      <c r="AW28" s="469"/>
      <c r="AX28" s="471"/>
      <c r="AY28" s="344" t="s">
        <v>267</v>
      </c>
      <c r="AZ28" s="345"/>
      <c r="BA28" s="345"/>
      <c r="BB28" s="346"/>
      <c r="BC28" s="478" t="s">
        <v>97</v>
      </c>
      <c r="BD28" s="479"/>
      <c r="BE28" s="479"/>
      <c r="BF28" s="479"/>
      <c r="BG28" s="479"/>
      <c r="BH28" s="479"/>
      <c r="BI28" s="479"/>
      <c r="BJ28" s="479"/>
      <c r="BK28" s="479"/>
      <c r="BL28" s="479"/>
      <c r="BM28" s="480"/>
      <c r="BN28" s="462">
        <v>2255615</v>
      </c>
      <c r="BO28" s="463"/>
      <c r="BP28" s="463"/>
      <c r="BQ28" s="463"/>
      <c r="BR28" s="463"/>
      <c r="BS28" s="463"/>
      <c r="BT28" s="463"/>
      <c r="BU28" s="464"/>
      <c r="BV28" s="462">
        <v>1955207</v>
      </c>
      <c r="BW28" s="463"/>
      <c r="BX28" s="463"/>
      <c r="BY28" s="463"/>
      <c r="BZ28" s="463"/>
      <c r="CA28" s="463"/>
      <c r="CB28" s="463"/>
      <c r="CC28" s="464"/>
      <c r="CD28" s="24"/>
      <c r="CE28" s="339"/>
      <c r="CF28" s="339"/>
      <c r="CG28" s="339"/>
      <c r="CH28" s="339"/>
      <c r="CI28" s="339"/>
      <c r="CJ28" s="339"/>
      <c r="CK28" s="339"/>
      <c r="CL28" s="339"/>
      <c r="CM28" s="339"/>
      <c r="CN28" s="339"/>
      <c r="CO28" s="339"/>
      <c r="CP28" s="339"/>
      <c r="CQ28" s="339"/>
      <c r="CR28" s="339"/>
      <c r="CS28" s="340"/>
      <c r="CT28" s="341"/>
      <c r="CU28" s="342"/>
      <c r="CV28" s="342"/>
      <c r="CW28" s="342"/>
      <c r="CX28" s="342"/>
      <c r="CY28" s="342"/>
      <c r="CZ28" s="342"/>
      <c r="DA28" s="343"/>
      <c r="DB28" s="341"/>
      <c r="DC28" s="342"/>
      <c r="DD28" s="342"/>
      <c r="DE28" s="342"/>
      <c r="DF28" s="342"/>
      <c r="DG28" s="342"/>
      <c r="DH28" s="342"/>
      <c r="DI28" s="343"/>
    </row>
    <row r="29" spans="1:113" ht="18.75" customHeight="1" x14ac:dyDescent="0.15">
      <c r="A29" s="2"/>
      <c r="B29" s="458"/>
      <c r="C29" s="381"/>
      <c r="D29" s="382"/>
      <c r="E29" s="465" t="s">
        <v>268</v>
      </c>
      <c r="F29" s="466"/>
      <c r="G29" s="466"/>
      <c r="H29" s="466"/>
      <c r="I29" s="466"/>
      <c r="J29" s="466"/>
      <c r="K29" s="467"/>
      <c r="L29" s="468">
        <v>18</v>
      </c>
      <c r="M29" s="469"/>
      <c r="N29" s="469"/>
      <c r="O29" s="469"/>
      <c r="P29" s="470"/>
      <c r="Q29" s="468">
        <v>4500</v>
      </c>
      <c r="R29" s="469"/>
      <c r="S29" s="469"/>
      <c r="T29" s="469"/>
      <c r="U29" s="469"/>
      <c r="V29" s="470"/>
      <c r="W29" s="383"/>
      <c r="X29" s="384"/>
      <c r="Y29" s="385"/>
      <c r="Z29" s="465" t="s">
        <v>270</v>
      </c>
      <c r="AA29" s="466"/>
      <c r="AB29" s="466"/>
      <c r="AC29" s="466"/>
      <c r="AD29" s="466"/>
      <c r="AE29" s="466"/>
      <c r="AF29" s="466"/>
      <c r="AG29" s="467"/>
      <c r="AH29" s="468">
        <v>556</v>
      </c>
      <c r="AI29" s="469"/>
      <c r="AJ29" s="469"/>
      <c r="AK29" s="469"/>
      <c r="AL29" s="470"/>
      <c r="AM29" s="468">
        <v>1744010</v>
      </c>
      <c r="AN29" s="469"/>
      <c r="AO29" s="469"/>
      <c r="AP29" s="469"/>
      <c r="AQ29" s="469"/>
      <c r="AR29" s="470"/>
      <c r="AS29" s="468">
        <v>3137</v>
      </c>
      <c r="AT29" s="469"/>
      <c r="AU29" s="469"/>
      <c r="AV29" s="469"/>
      <c r="AW29" s="469"/>
      <c r="AX29" s="471"/>
      <c r="AY29" s="347"/>
      <c r="AZ29" s="348"/>
      <c r="BA29" s="348"/>
      <c r="BB29" s="349"/>
      <c r="BC29" s="472" t="s">
        <v>271</v>
      </c>
      <c r="BD29" s="473"/>
      <c r="BE29" s="473"/>
      <c r="BF29" s="473"/>
      <c r="BG29" s="473"/>
      <c r="BH29" s="473"/>
      <c r="BI29" s="473"/>
      <c r="BJ29" s="473"/>
      <c r="BK29" s="473"/>
      <c r="BL29" s="473"/>
      <c r="BM29" s="474"/>
      <c r="BN29" s="475">
        <v>8539</v>
      </c>
      <c r="BO29" s="476"/>
      <c r="BP29" s="476"/>
      <c r="BQ29" s="476"/>
      <c r="BR29" s="476"/>
      <c r="BS29" s="476"/>
      <c r="BT29" s="476"/>
      <c r="BU29" s="477"/>
      <c r="BV29" s="475">
        <v>8537</v>
      </c>
      <c r="BW29" s="476"/>
      <c r="BX29" s="476"/>
      <c r="BY29" s="476"/>
      <c r="BZ29" s="476"/>
      <c r="CA29" s="476"/>
      <c r="CB29" s="476"/>
      <c r="CC29" s="477"/>
      <c r="CD29" s="19"/>
      <c r="CE29" s="339"/>
      <c r="CF29" s="339"/>
      <c r="CG29" s="339"/>
      <c r="CH29" s="339"/>
      <c r="CI29" s="339"/>
      <c r="CJ29" s="339"/>
      <c r="CK29" s="339"/>
      <c r="CL29" s="339"/>
      <c r="CM29" s="339"/>
      <c r="CN29" s="339"/>
      <c r="CO29" s="339"/>
      <c r="CP29" s="339"/>
      <c r="CQ29" s="339"/>
      <c r="CR29" s="339"/>
      <c r="CS29" s="340"/>
      <c r="CT29" s="341"/>
      <c r="CU29" s="342"/>
      <c r="CV29" s="342"/>
      <c r="CW29" s="342"/>
      <c r="CX29" s="342"/>
      <c r="CY29" s="342"/>
      <c r="CZ29" s="342"/>
      <c r="DA29" s="343"/>
      <c r="DB29" s="341"/>
      <c r="DC29" s="342"/>
      <c r="DD29" s="342"/>
      <c r="DE29" s="342"/>
      <c r="DF29" s="342"/>
      <c r="DG29" s="342"/>
      <c r="DH29" s="342"/>
      <c r="DI29" s="343"/>
    </row>
    <row r="30" spans="1:113" ht="18.75" customHeight="1" x14ac:dyDescent="0.15">
      <c r="A30" s="2"/>
      <c r="B30" s="459"/>
      <c r="C30" s="460"/>
      <c r="D30" s="461"/>
      <c r="E30" s="439"/>
      <c r="F30" s="440"/>
      <c r="G30" s="440"/>
      <c r="H30" s="440"/>
      <c r="I30" s="440"/>
      <c r="J30" s="440"/>
      <c r="K30" s="441"/>
      <c r="L30" s="442"/>
      <c r="M30" s="443"/>
      <c r="N30" s="443"/>
      <c r="O30" s="443"/>
      <c r="P30" s="444"/>
      <c r="Q30" s="442"/>
      <c r="R30" s="443"/>
      <c r="S30" s="443"/>
      <c r="T30" s="443"/>
      <c r="U30" s="443"/>
      <c r="V30" s="444"/>
      <c r="W30" s="445" t="s">
        <v>273</v>
      </c>
      <c r="X30" s="446"/>
      <c r="Y30" s="446"/>
      <c r="Z30" s="446"/>
      <c r="AA30" s="446"/>
      <c r="AB30" s="446"/>
      <c r="AC30" s="446"/>
      <c r="AD30" s="446"/>
      <c r="AE30" s="446"/>
      <c r="AF30" s="446"/>
      <c r="AG30" s="447"/>
      <c r="AH30" s="448">
        <v>100.9</v>
      </c>
      <c r="AI30" s="449"/>
      <c r="AJ30" s="449"/>
      <c r="AK30" s="449"/>
      <c r="AL30" s="449"/>
      <c r="AM30" s="449"/>
      <c r="AN30" s="449"/>
      <c r="AO30" s="449"/>
      <c r="AP30" s="449"/>
      <c r="AQ30" s="449"/>
      <c r="AR30" s="449"/>
      <c r="AS30" s="449"/>
      <c r="AT30" s="449"/>
      <c r="AU30" s="449"/>
      <c r="AV30" s="449"/>
      <c r="AW30" s="449"/>
      <c r="AX30" s="450"/>
      <c r="AY30" s="350"/>
      <c r="AZ30" s="351"/>
      <c r="BA30" s="351"/>
      <c r="BB30" s="352"/>
      <c r="BC30" s="451" t="s">
        <v>59</v>
      </c>
      <c r="BD30" s="452"/>
      <c r="BE30" s="452"/>
      <c r="BF30" s="452"/>
      <c r="BG30" s="452"/>
      <c r="BH30" s="452"/>
      <c r="BI30" s="452"/>
      <c r="BJ30" s="452"/>
      <c r="BK30" s="452"/>
      <c r="BL30" s="452"/>
      <c r="BM30" s="453"/>
      <c r="BN30" s="454">
        <v>500459</v>
      </c>
      <c r="BO30" s="455"/>
      <c r="BP30" s="455"/>
      <c r="BQ30" s="455"/>
      <c r="BR30" s="455"/>
      <c r="BS30" s="455"/>
      <c r="BT30" s="455"/>
      <c r="BU30" s="456"/>
      <c r="BV30" s="454">
        <v>427046</v>
      </c>
      <c r="BW30" s="455"/>
      <c r="BX30" s="455"/>
      <c r="BY30" s="455"/>
      <c r="BZ30" s="455"/>
      <c r="CA30" s="455"/>
      <c r="CB30" s="455"/>
      <c r="CC30" s="456"/>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180</v>
      </c>
      <c r="D32" s="9"/>
      <c r="E32" s="9"/>
      <c r="F32" s="8"/>
      <c r="G32" s="8"/>
      <c r="H32" s="8"/>
      <c r="I32" s="8"/>
      <c r="J32" s="8"/>
      <c r="K32" s="8"/>
      <c r="L32" s="8"/>
      <c r="M32" s="8"/>
      <c r="N32" s="8"/>
      <c r="O32" s="8"/>
      <c r="P32" s="8"/>
      <c r="Q32" s="8"/>
      <c r="R32" s="8"/>
      <c r="S32" s="8"/>
      <c r="T32" s="8"/>
      <c r="U32" s="8" t="s">
        <v>84</v>
      </c>
      <c r="V32" s="8"/>
      <c r="W32" s="8"/>
      <c r="X32" s="8"/>
      <c r="Y32" s="8"/>
      <c r="Z32" s="8"/>
      <c r="AA32" s="8"/>
      <c r="AB32" s="8"/>
      <c r="AC32" s="8"/>
      <c r="AD32" s="8"/>
      <c r="AE32" s="8"/>
      <c r="AF32" s="8"/>
      <c r="AG32" s="8"/>
      <c r="AH32" s="8"/>
      <c r="AI32" s="8"/>
      <c r="AJ32" s="8"/>
      <c r="AK32" s="8"/>
      <c r="AL32" s="8"/>
      <c r="AM32" s="22" t="s">
        <v>275</v>
      </c>
      <c r="AN32" s="8"/>
      <c r="AO32" s="8"/>
      <c r="AP32" s="8"/>
      <c r="AQ32" s="8"/>
      <c r="AR32" s="8"/>
      <c r="AS32" s="22"/>
      <c r="AT32" s="22"/>
      <c r="AU32" s="22"/>
      <c r="AV32" s="22"/>
      <c r="AW32" s="22"/>
      <c r="AX32" s="22"/>
      <c r="AY32" s="22"/>
      <c r="AZ32" s="22"/>
      <c r="BA32" s="22"/>
      <c r="BB32" s="8"/>
      <c r="BC32" s="22"/>
      <c r="BD32" s="8"/>
      <c r="BE32" s="22" t="s">
        <v>276</v>
      </c>
      <c r="BF32" s="8"/>
      <c r="BG32" s="8"/>
      <c r="BH32" s="8"/>
      <c r="BI32" s="8"/>
      <c r="BJ32" s="22"/>
      <c r="BK32" s="22"/>
      <c r="BL32" s="22"/>
      <c r="BM32" s="22"/>
      <c r="BN32" s="22"/>
      <c r="BO32" s="22"/>
      <c r="BP32" s="22"/>
      <c r="BQ32" s="22"/>
      <c r="BR32" s="8"/>
      <c r="BS32" s="8"/>
      <c r="BT32" s="8"/>
      <c r="BU32" s="8"/>
      <c r="BV32" s="8"/>
      <c r="BW32" s="8" t="s">
        <v>278</v>
      </c>
      <c r="BX32" s="8"/>
      <c r="BY32" s="8"/>
      <c r="BZ32" s="8"/>
      <c r="CA32" s="8"/>
      <c r="CB32" s="22"/>
      <c r="CC32" s="22"/>
      <c r="CD32" s="22"/>
      <c r="CE32" s="22"/>
      <c r="CF32" s="22"/>
      <c r="CG32" s="22"/>
      <c r="CH32" s="22"/>
      <c r="CI32" s="22"/>
      <c r="CJ32" s="22"/>
      <c r="CK32" s="22"/>
      <c r="CL32" s="22"/>
      <c r="CM32" s="22"/>
      <c r="CN32" s="22"/>
      <c r="CO32" s="22" t="s">
        <v>279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21" t="s">
        <v>122</v>
      </c>
      <c r="D33" s="421"/>
      <c r="E33" s="403" t="s">
        <v>280</v>
      </c>
      <c r="F33" s="403"/>
      <c r="G33" s="403"/>
      <c r="H33" s="403"/>
      <c r="I33" s="403"/>
      <c r="J33" s="403"/>
      <c r="K33" s="403"/>
      <c r="L33" s="403"/>
      <c r="M33" s="403"/>
      <c r="N33" s="403"/>
      <c r="O33" s="403"/>
      <c r="P33" s="403"/>
      <c r="Q33" s="403"/>
      <c r="R33" s="403"/>
      <c r="S33" s="403"/>
      <c r="T33" s="14"/>
      <c r="U33" s="421" t="s">
        <v>122</v>
      </c>
      <c r="V33" s="421"/>
      <c r="W33" s="403" t="s">
        <v>280</v>
      </c>
      <c r="X33" s="403"/>
      <c r="Y33" s="403"/>
      <c r="Z33" s="403"/>
      <c r="AA33" s="403"/>
      <c r="AB33" s="403"/>
      <c r="AC33" s="403"/>
      <c r="AD33" s="403"/>
      <c r="AE33" s="403"/>
      <c r="AF33" s="403"/>
      <c r="AG33" s="403"/>
      <c r="AH33" s="403"/>
      <c r="AI33" s="403"/>
      <c r="AJ33" s="403"/>
      <c r="AK33" s="403"/>
      <c r="AL33" s="14"/>
      <c r="AM33" s="421" t="s">
        <v>122</v>
      </c>
      <c r="AN33" s="421"/>
      <c r="AO33" s="403" t="s">
        <v>280</v>
      </c>
      <c r="AP33" s="403"/>
      <c r="AQ33" s="403"/>
      <c r="AR33" s="403"/>
      <c r="AS33" s="403"/>
      <c r="AT33" s="403"/>
      <c r="AU33" s="403"/>
      <c r="AV33" s="403"/>
      <c r="AW33" s="403"/>
      <c r="AX33" s="403"/>
      <c r="AY33" s="403"/>
      <c r="AZ33" s="403"/>
      <c r="BA33" s="403"/>
      <c r="BB33" s="403"/>
      <c r="BC33" s="403"/>
      <c r="BD33" s="10"/>
      <c r="BE33" s="403" t="s">
        <v>282</v>
      </c>
      <c r="BF33" s="403"/>
      <c r="BG33" s="403" t="s">
        <v>159</v>
      </c>
      <c r="BH33" s="403"/>
      <c r="BI33" s="403"/>
      <c r="BJ33" s="403"/>
      <c r="BK33" s="403"/>
      <c r="BL33" s="403"/>
      <c r="BM33" s="403"/>
      <c r="BN33" s="403"/>
      <c r="BO33" s="403"/>
      <c r="BP33" s="403"/>
      <c r="BQ33" s="403"/>
      <c r="BR33" s="403"/>
      <c r="BS33" s="403"/>
      <c r="BT33" s="403"/>
      <c r="BU33" s="403"/>
      <c r="BV33" s="10"/>
      <c r="BW33" s="421" t="s">
        <v>282</v>
      </c>
      <c r="BX33" s="421"/>
      <c r="BY33" s="403" t="s">
        <v>112</v>
      </c>
      <c r="BZ33" s="403"/>
      <c r="CA33" s="403"/>
      <c r="CB33" s="403"/>
      <c r="CC33" s="403"/>
      <c r="CD33" s="403"/>
      <c r="CE33" s="403"/>
      <c r="CF33" s="403"/>
      <c r="CG33" s="403"/>
      <c r="CH33" s="403"/>
      <c r="CI33" s="403"/>
      <c r="CJ33" s="403"/>
      <c r="CK33" s="403"/>
      <c r="CL33" s="403"/>
      <c r="CM33" s="403"/>
      <c r="CN33" s="14"/>
      <c r="CO33" s="421" t="s">
        <v>122</v>
      </c>
      <c r="CP33" s="421"/>
      <c r="CQ33" s="403" t="s">
        <v>283</v>
      </c>
      <c r="CR33" s="403"/>
      <c r="CS33" s="403"/>
      <c r="CT33" s="403"/>
      <c r="CU33" s="403"/>
      <c r="CV33" s="403"/>
      <c r="CW33" s="403"/>
      <c r="CX33" s="403"/>
      <c r="CY33" s="403"/>
      <c r="CZ33" s="403"/>
      <c r="DA33" s="403"/>
      <c r="DB33" s="403"/>
      <c r="DC33" s="403"/>
      <c r="DD33" s="403"/>
      <c r="DE33" s="403"/>
      <c r="DF33" s="14"/>
      <c r="DG33" s="438" t="s">
        <v>72</v>
      </c>
      <c r="DH33" s="438"/>
      <c r="DI33" s="21"/>
    </row>
    <row r="34" spans="1:113" ht="32.25" customHeight="1" x14ac:dyDescent="0.15">
      <c r="A34" s="2"/>
      <c r="B34" s="5"/>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9"/>
      <c r="U34" s="387">
        <f>IF(W34="","",MAX(C34:D43)+1)</f>
        <v>4</v>
      </c>
      <c r="V34" s="387"/>
      <c r="W34" s="386" t="str">
        <f>IF('各会計、関係団体の財政状況及び健全化判断比率'!B28="","",'各会計、関係団体の財政状況及び健全化判断比率'!B28)</f>
        <v>玉野市国民健康保険事業特別会計</v>
      </c>
      <c r="X34" s="386"/>
      <c r="Y34" s="386"/>
      <c r="Z34" s="386"/>
      <c r="AA34" s="386"/>
      <c r="AB34" s="386"/>
      <c r="AC34" s="386"/>
      <c r="AD34" s="386"/>
      <c r="AE34" s="386"/>
      <c r="AF34" s="386"/>
      <c r="AG34" s="386"/>
      <c r="AH34" s="386"/>
      <c r="AI34" s="386"/>
      <c r="AJ34" s="386"/>
      <c r="AK34" s="386"/>
      <c r="AL34" s="9"/>
      <c r="AM34" s="387">
        <f>IF(AO34="","",MAX(C34:D43,U34:V43)+1)</f>
        <v>8</v>
      </c>
      <c r="AN34" s="387"/>
      <c r="AO34" s="386" t="str">
        <f>IF('各会計、関係団体の財政状況及び健全化判断比率'!B32="","",'各会計、関係団体の財政状況及び健全化判断比率'!B32)</f>
        <v>総合病院玉野市立玉野市民病院事業会計</v>
      </c>
      <c r="AP34" s="386"/>
      <c r="AQ34" s="386"/>
      <c r="AR34" s="386"/>
      <c r="AS34" s="386"/>
      <c r="AT34" s="386"/>
      <c r="AU34" s="386"/>
      <c r="AV34" s="386"/>
      <c r="AW34" s="386"/>
      <c r="AX34" s="386"/>
      <c r="AY34" s="386"/>
      <c r="AZ34" s="386"/>
      <c r="BA34" s="386"/>
      <c r="BB34" s="386"/>
      <c r="BC34" s="386"/>
      <c r="BD34" s="9"/>
      <c r="BE34" s="387">
        <f>IF(BG34="","",MAX(C34:D43,U34:V43,AM34:AN43)+1)</f>
        <v>11</v>
      </c>
      <c r="BF34" s="387"/>
      <c r="BG34" s="386" t="str">
        <f>IF('各会計、関係団体の財政状況及び健全化判断比率'!B35="","",'各会計、関係団体の財政状況及び健全化判断比率'!B35)</f>
        <v>玉野市土地埋立造成事業特別会計</v>
      </c>
      <c r="BH34" s="386"/>
      <c r="BI34" s="386"/>
      <c r="BJ34" s="386"/>
      <c r="BK34" s="386"/>
      <c r="BL34" s="386"/>
      <c r="BM34" s="386"/>
      <c r="BN34" s="386"/>
      <c r="BO34" s="386"/>
      <c r="BP34" s="386"/>
      <c r="BQ34" s="386"/>
      <c r="BR34" s="386"/>
      <c r="BS34" s="386"/>
      <c r="BT34" s="386"/>
      <c r="BU34" s="386"/>
      <c r="BV34" s="9"/>
      <c r="BW34" s="387">
        <f>IF(BY34="","",MAX(C34:D43,U34:V43,AM34:AN43,BE34:BF43)+1)</f>
        <v>12</v>
      </c>
      <c r="BX34" s="387"/>
      <c r="BY34" s="386" t="str">
        <f>IF('各会計、関係団体の財政状況及び健全化判断比率'!B68="","",'各会計、関係団体の財政状況及び健全化判断比率'!B68)</f>
        <v>岡山県南部水道企業団　水道事業会計</v>
      </c>
      <c r="BZ34" s="386"/>
      <c r="CA34" s="386"/>
      <c r="CB34" s="386"/>
      <c r="CC34" s="386"/>
      <c r="CD34" s="386"/>
      <c r="CE34" s="386"/>
      <c r="CF34" s="386"/>
      <c r="CG34" s="386"/>
      <c r="CH34" s="386"/>
      <c r="CI34" s="386"/>
      <c r="CJ34" s="386"/>
      <c r="CK34" s="386"/>
      <c r="CL34" s="386"/>
      <c r="CM34" s="386"/>
      <c r="CN34" s="9"/>
      <c r="CO34" s="387">
        <f>IF(CQ34="","",MAX(C34:D43,U34:V43,AM34:AN43,BE34:BF43,BW34:BX43)+1)</f>
        <v>17</v>
      </c>
      <c r="CP34" s="387"/>
      <c r="CQ34" s="386" t="str">
        <f>IF('各会計、関係団体の財政状況及び健全化判断比率'!BS7="","",'各会計、関係団体の財政状況及び健全化判断比率'!BS7)</f>
        <v>（公財）玉野市スポーツ振興財団</v>
      </c>
      <c r="CR34" s="386"/>
      <c r="CS34" s="386"/>
      <c r="CT34" s="386"/>
      <c r="CU34" s="386"/>
      <c r="CV34" s="386"/>
      <c r="CW34" s="386"/>
      <c r="CX34" s="386"/>
      <c r="CY34" s="386"/>
      <c r="CZ34" s="386"/>
      <c r="DA34" s="386"/>
      <c r="DB34" s="386"/>
      <c r="DC34" s="386"/>
      <c r="DD34" s="386"/>
      <c r="DE34" s="386"/>
      <c r="DF34" s="8"/>
      <c r="DG34" s="388" t="str">
        <f>IF('各会計、関係団体の財政状況及び健全化判断比率'!BR7="","",'各会計、関係団体の財政状況及び健全化判断比率'!BR7)</f>
        <v/>
      </c>
      <c r="DH34" s="388"/>
      <c r="DI34" s="21"/>
    </row>
    <row r="35" spans="1:113" ht="32.25" customHeight="1" x14ac:dyDescent="0.15">
      <c r="A35" s="2"/>
      <c r="B35" s="5"/>
      <c r="C35" s="387">
        <f t="shared" ref="C35:C43" si="0">IF(E35="","",C34+1)</f>
        <v>2</v>
      </c>
      <c r="D35" s="387"/>
      <c r="E35" s="386" t="str">
        <f>IF('各会計、関係団体の財政状況及び健全化判断比率'!B8="","",'各会計、関係団体の財政状況及び健全化判断比率'!B8)</f>
        <v>玉野市市立玉野海洋博物館事業特別会計</v>
      </c>
      <c r="F35" s="386"/>
      <c r="G35" s="386"/>
      <c r="H35" s="386"/>
      <c r="I35" s="386"/>
      <c r="J35" s="386"/>
      <c r="K35" s="386"/>
      <c r="L35" s="386"/>
      <c r="M35" s="386"/>
      <c r="N35" s="386"/>
      <c r="O35" s="386"/>
      <c r="P35" s="386"/>
      <c r="Q35" s="386"/>
      <c r="R35" s="386"/>
      <c r="S35" s="386"/>
      <c r="T35" s="9"/>
      <c r="U35" s="387">
        <f t="shared" ref="U35:U43" si="1">IF(W35="","",U34+1)</f>
        <v>5</v>
      </c>
      <c r="V35" s="387"/>
      <c r="W35" s="386" t="str">
        <f>IF('各会計、関係団体の財政状況及び健全化判断比率'!B29="","",'各会計、関係団体の財政状況及び健全化判断比率'!B29)</f>
        <v>玉野市介護保険事業特別会計</v>
      </c>
      <c r="X35" s="386"/>
      <c r="Y35" s="386"/>
      <c r="Z35" s="386"/>
      <c r="AA35" s="386"/>
      <c r="AB35" s="386"/>
      <c r="AC35" s="386"/>
      <c r="AD35" s="386"/>
      <c r="AE35" s="386"/>
      <c r="AF35" s="386"/>
      <c r="AG35" s="386"/>
      <c r="AH35" s="386"/>
      <c r="AI35" s="386"/>
      <c r="AJ35" s="386"/>
      <c r="AK35" s="386"/>
      <c r="AL35" s="9"/>
      <c r="AM35" s="387">
        <f t="shared" ref="AM35:AM43" si="2">IF(AO35="","",AM34+1)</f>
        <v>9</v>
      </c>
      <c r="AN35" s="387"/>
      <c r="AO35" s="386" t="str">
        <f>IF('各会計、関係団体の財政状況及び健全化判断比率'!B33="","",'各会計、関係団体の財政状況及び健全化判断比率'!B33)</f>
        <v>玉野市水道事業会計</v>
      </c>
      <c r="AP35" s="386"/>
      <c r="AQ35" s="386"/>
      <c r="AR35" s="386"/>
      <c r="AS35" s="386"/>
      <c r="AT35" s="386"/>
      <c r="AU35" s="386"/>
      <c r="AV35" s="386"/>
      <c r="AW35" s="386"/>
      <c r="AX35" s="386"/>
      <c r="AY35" s="386"/>
      <c r="AZ35" s="386"/>
      <c r="BA35" s="386"/>
      <c r="BB35" s="386"/>
      <c r="BC35" s="386"/>
      <c r="BD35" s="9"/>
      <c r="BE35" s="387" t="str">
        <f t="shared" ref="BE35:BE43" si="3">IF(BG35="","",BE34+1)</f>
        <v/>
      </c>
      <c r="BF35" s="387"/>
      <c r="BG35" s="386"/>
      <c r="BH35" s="386"/>
      <c r="BI35" s="386"/>
      <c r="BJ35" s="386"/>
      <c r="BK35" s="386"/>
      <c r="BL35" s="386"/>
      <c r="BM35" s="386"/>
      <c r="BN35" s="386"/>
      <c r="BO35" s="386"/>
      <c r="BP35" s="386"/>
      <c r="BQ35" s="386"/>
      <c r="BR35" s="386"/>
      <c r="BS35" s="386"/>
      <c r="BT35" s="386"/>
      <c r="BU35" s="386"/>
      <c r="BV35" s="9"/>
      <c r="BW35" s="387">
        <f t="shared" ref="BW35:BW43" si="4">IF(BY35="","",BW34+1)</f>
        <v>13</v>
      </c>
      <c r="BX35" s="387"/>
      <c r="BY35" s="386" t="str">
        <f>IF('各会計、関係団体の財政状況及び健全化判断比率'!B69="","",'各会計、関係団体の財政状況及び健全化判断比率'!B69)</f>
        <v>岡山県後期高齢者医療広域連合一般会計</v>
      </c>
      <c r="BZ35" s="386"/>
      <c r="CA35" s="386"/>
      <c r="CB35" s="386"/>
      <c r="CC35" s="386"/>
      <c r="CD35" s="386"/>
      <c r="CE35" s="386"/>
      <c r="CF35" s="386"/>
      <c r="CG35" s="386"/>
      <c r="CH35" s="386"/>
      <c r="CI35" s="386"/>
      <c r="CJ35" s="386"/>
      <c r="CK35" s="386"/>
      <c r="CL35" s="386"/>
      <c r="CM35" s="386"/>
      <c r="CN35" s="9"/>
      <c r="CO35" s="387">
        <f t="shared" ref="CO35:CO43" si="5">IF(CQ35="","",CO34+1)</f>
        <v>18</v>
      </c>
      <c r="CP35" s="387"/>
      <c r="CQ35" s="386" t="str">
        <f>IF('各会計、関係団体の財政状況及び健全化判断比率'!BS8="","",'各会計、関係団体の財政状況及び健全化判断比率'!BS8)</f>
        <v>（公財）玉野市公園緑化協会</v>
      </c>
      <c r="CR35" s="386"/>
      <c r="CS35" s="386"/>
      <c r="CT35" s="386"/>
      <c r="CU35" s="386"/>
      <c r="CV35" s="386"/>
      <c r="CW35" s="386"/>
      <c r="CX35" s="386"/>
      <c r="CY35" s="386"/>
      <c r="CZ35" s="386"/>
      <c r="DA35" s="386"/>
      <c r="DB35" s="386"/>
      <c r="DC35" s="386"/>
      <c r="DD35" s="386"/>
      <c r="DE35" s="386"/>
      <c r="DF35" s="8"/>
      <c r="DG35" s="388" t="str">
        <f>IF('各会計、関係団体の財政状況及び健全化判断比率'!BR8="","",'各会計、関係団体の財政状況及び健全化判断比率'!BR8)</f>
        <v/>
      </c>
      <c r="DH35" s="388"/>
      <c r="DI35" s="21"/>
    </row>
    <row r="36" spans="1:113" ht="32.25" customHeight="1" x14ac:dyDescent="0.15">
      <c r="A36" s="2"/>
      <c r="B36" s="5"/>
      <c r="C36" s="387">
        <f t="shared" si="0"/>
        <v>3</v>
      </c>
      <c r="D36" s="387"/>
      <c r="E36" s="386" t="str">
        <f>IF('各会計、関係団体の財政状況及び健全化判断比率'!B9="","",'各会計、関係団体の財政状況及び健全化判断比率'!B9)</f>
        <v>玉野市下水道事業会計（合併処理浄化槽設置事業）</v>
      </c>
      <c r="F36" s="386"/>
      <c r="G36" s="386"/>
      <c r="H36" s="386"/>
      <c r="I36" s="386"/>
      <c r="J36" s="386"/>
      <c r="K36" s="386"/>
      <c r="L36" s="386"/>
      <c r="M36" s="386"/>
      <c r="N36" s="386"/>
      <c r="O36" s="386"/>
      <c r="P36" s="386"/>
      <c r="Q36" s="386"/>
      <c r="R36" s="386"/>
      <c r="S36" s="386"/>
      <c r="T36" s="9"/>
      <c r="U36" s="387">
        <f t="shared" si="1"/>
        <v>6</v>
      </c>
      <c r="V36" s="387"/>
      <c r="W36" s="386" t="str">
        <f>IF('各会計、関係団体の財政状況及び健全化判断比率'!B30="","",'各会計、関係団体の財政状況及び健全化判断比率'!B30)</f>
        <v>玉野市後期高齢者医療事業特別会計</v>
      </c>
      <c r="X36" s="386"/>
      <c r="Y36" s="386"/>
      <c r="Z36" s="386"/>
      <c r="AA36" s="386"/>
      <c r="AB36" s="386"/>
      <c r="AC36" s="386"/>
      <c r="AD36" s="386"/>
      <c r="AE36" s="386"/>
      <c r="AF36" s="386"/>
      <c r="AG36" s="386"/>
      <c r="AH36" s="386"/>
      <c r="AI36" s="386"/>
      <c r="AJ36" s="386"/>
      <c r="AK36" s="386"/>
      <c r="AL36" s="9"/>
      <c r="AM36" s="387">
        <f t="shared" si="2"/>
        <v>10</v>
      </c>
      <c r="AN36" s="387"/>
      <c r="AO36" s="386" t="str">
        <f>IF('各会計、関係団体の財政状況及び健全化判断比率'!B34="","",'各会計、関係団体の財政状況及び健全化判断比率'!B34)</f>
        <v>玉野市下水道事業会計</v>
      </c>
      <c r="AP36" s="386"/>
      <c r="AQ36" s="386"/>
      <c r="AR36" s="386"/>
      <c r="AS36" s="386"/>
      <c r="AT36" s="386"/>
      <c r="AU36" s="386"/>
      <c r="AV36" s="386"/>
      <c r="AW36" s="386"/>
      <c r="AX36" s="386"/>
      <c r="AY36" s="386"/>
      <c r="AZ36" s="386"/>
      <c r="BA36" s="386"/>
      <c r="BB36" s="386"/>
      <c r="BC36" s="386"/>
      <c r="BD36" s="9"/>
      <c r="BE36" s="387" t="str">
        <f t="shared" si="3"/>
        <v/>
      </c>
      <c r="BF36" s="387"/>
      <c r="BG36" s="386"/>
      <c r="BH36" s="386"/>
      <c r="BI36" s="386"/>
      <c r="BJ36" s="386"/>
      <c r="BK36" s="386"/>
      <c r="BL36" s="386"/>
      <c r="BM36" s="386"/>
      <c r="BN36" s="386"/>
      <c r="BO36" s="386"/>
      <c r="BP36" s="386"/>
      <c r="BQ36" s="386"/>
      <c r="BR36" s="386"/>
      <c r="BS36" s="386"/>
      <c r="BT36" s="386"/>
      <c r="BU36" s="386"/>
      <c r="BV36" s="9"/>
      <c r="BW36" s="387">
        <f t="shared" si="4"/>
        <v>14</v>
      </c>
      <c r="BX36" s="387"/>
      <c r="BY36" s="386" t="str">
        <f>IF('各会計、関係団体の財政状況及び健全化判断比率'!B70="","",'各会計、関係団体の財政状況及び健全化判断比率'!B70)</f>
        <v>岡山県後期高齢者医療広域連合特別会計</v>
      </c>
      <c r="BZ36" s="386"/>
      <c r="CA36" s="386"/>
      <c r="CB36" s="386"/>
      <c r="CC36" s="386"/>
      <c r="CD36" s="386"/>
      <c r="CE36" s="386"/>
      <c r="CF36" s="386"/>
      <c r="CG36" s="386"/>
      <c r="CH36" s="386"/>
      <c r="CI36" s="386"/>
      <c r="CJ36" s="386"/>
      <c r="CK36" s="386"/>
      <c r="CL36" s="386"/>
      <c r="CM36" s="386"/>
      <c r="CN36" s="9"/>
      <c r="CO36" s="387">
        <f t="shared" si="5"/>
        <v>19</v>
      </c>
      <c r="CP36" s="387"/>
      <c r="CQ36" s="386" t="str">
        <f>IF('各会計、関係団体の財政状況及び健全化判断比率'!BS9="","",'各会計、関係団体の財政状況及び健全化判断比率'!BS9)</f>
        <v>（一財）玉野産業振興公社</v>
      </c>
      <c r="CR36" s="386"/>
      <c r="CS36" s="386"/>
      <c r="CT36" s="386"/>
      <c r="CU36" s="386"/>
      <c r="CV36" s="386"/>
      <c r="CW36" s="386"/>
      <c r="CX36" s="386"/>
      <c r="CY36" s="386"/>
      <c r="CZ36" s="386"/>
      <c r="DA36" s="386"/>
      <c r="DB36" s="386"/>
      <c r="DC36" s="386"/>
      <c r="DD36" s="386"/>
      <c r="DE36" s="386"/>
      <c r="DF36" s="8"/>
      <c r="DG36" s="388" t="str">
        <f>IF('各会計、関係団体の財政状況及び健全化判断比率'!BR9="","",'各会計、関係団体の財政状況及び健全化判断比率'!BR9)</f>
        <v/>
      </c>
      <c r="DH36" s="388"/>
      <c r="DI36" s="21"/>
    </row>
    <row r="37" spans="1:113" ht="32.25" customHeight="1" x14ac:dyDescent="0.15">
      <c r="A37" s="2"/>
      <c r="B37" s="5"/>
      <c r="C37" s="387" t="str">
        <f t="shared" si="0"/>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9"/>
      <c r="U37" s="387">
        <f t="shared" si="1"/>
        <v>7</v>
      </c>
      <c r="V37" s="387"/>
      <c r="W37" s="386" t="str">
        <f>IF('各会計、関係団体の財政状況及び健全化判断比率'!B31="","",'各会計、関係団体の財政状況及び健全化判断比率'!B31)</f>
        <v>玉野市競輪事業特別会計</v>
      </c>
      <c r="X37" s="386"/>
      <c r="Y37" s="386"/>
      <c r="Z37" s="386"/>
      <c r="AA37" s="386"/>
      <c r="AB37" s="386"/>
      <c r="AC37" s="386"/>
      <c r="AD37" s="386"/>
      <c r="AE37" s="386"/>
      <c r="AF37" s="386"/>
      <c r="AG37" s="386"/>
      <c r="AH37" s="386"/>
      <c r="AI37" s="386"/>
      <c r="AJ37" s="386"/>
      <c r="AK37" s="386"/>
      <c r="AL37" s="9"/>
      <c r="AM37" s="387" t="str">
        <f t="shared" si="2"/>
        <v/>
      </c>
      <c r="AN37" s="387"/>
      <c r="AO37" s="386"/>
      <c r="AP37" s="386"/>
      <c r="AQ37" s="386"/>
      <c r="AR37" s="386"/>
      <c r="AS37" s="386"/>
      <c r="AT37" s="386"/>
      <c r="AU37" s="386"/>
      <c r="AV37" s="386"/>
      <c r="AW37" s="386"/>
      <c r="AX37" s="386"/>
      <c r="AY37" s="386"/>
      <c r="AZ37" s="386"/>
      <c r="BA37" s="386"/>
      <c r="BB37" s="386"/>
      <c r="BC37" s="386"/>
      <c r="BD37" s="9"/>
      <c r="BE37" s="387" t="str">
        <f t="shared" si="3"/>
        <v/>
      </c>
      <c r="BF37" s="387"/>
      <c r="BG37" s="386"/>
      <c r="BH37" s="386"/>
      <c r="BI37" s="386"/>
      <c r="BJ37" s="386"/>
      <c r="BK37" s="386"/>
      <c r="BL37" s="386"/>
      <c r="BM37" s="386"/>
      <c r="BN37" s="386"/>
      <c r="BO37" s="386"/>
      <c r="BP37" s="386"/>
      <c r="BQ37" s="386"/>
      <c r="BR37" s="386"/>
      <c r="BS37" s="386"/>
      <c r="BT37" s="386"/>
      <c r="BU37" s="386"/>
      <c r="BV37" s="9"/>
      <c r="BW37" s="387">
        <f t="shared" si="4"/>
        <v>15</v>
      </c>
      <c r="BX37" s="387"/>
      <c r="BY37" s="386" t="str">
        <f>IF('各会計、関係団体の財政状況及び健全化判断比率'!B71="","",'各会計、関係団体の財政状況及び健全化判断比率'!B71)</f>
        <v>岡山県市町村総合事務組合一般会計</v>
      </c>
      <c r="BZ37" s="386"/>
      <c r="CA37" s="386"/>
      <c r="CB37" s="386"/>
      <c r="CC37" s="386"/>
      <c r="CD37" s="386"/>
      <c r="CE37" s="386"/>
      <c r="CF37" s="386"/>
      <c r="CG37" s="386"/>
      <c r="CH37" s="386"/>
      <c r="CI37" s="386"/>
      <c r="CJ37" s="386"/>
      <c r="CK37" s="386"/>
      <c r="CL37" s="386"/>
      <c r="CM37" s="386"/>
      <c r="CN37" s="9"/>
      <c r="CO37" s="387">
        <f t="shared" si="5"/>
        <v>20</v>
      </c>
      <c r="CP37" s="387"/>
      <c r="CQ37" s="386" t="str">
        <f>IF('各会計、関係団体の財政状況及び健全化判断比率'!BS10="","",'各会計、関係団体の財政状況及び健全化判断比率'!BS10)</f>
        <v>玉野レクリエーション総合開発（株）</v>
      </c>
      <c r="CR37" s="386"/>
      <c r="CS37" s="386"/>
      <c r="CT37" s="386"/>
      <c r="CU37" s="386"/>
      <c r="CV37" s="386"/>
      <c r="CW37" s="386"/>
      <c r="CX37" s="386"/>
      <c r="CY37" s="386"/>
      <c r="CZ37" s="386"/>
      <c r="DA37" s="386"/>
      <c r="DB37" s="386"/>
      <c r="DC37" s="386"/>
      <c r="DD37" s="386"/>
      <c r="DE37" s="386"/>
      <c r="DF37" s="8"/>
      <c r="DG37" s="388" t="str">
        <f>IF('各会計、関係団体の財政状況及び健全化判断比率'!BR10="","",'各会計、関係団体の財政状況及び健全化判断比率'!BR10)</f>
        <v/>
      </c>
      <c r="DH37" s="388"/>
      <c r="DI37" s="21"/>
    </row>
    <row r="38" spans="1:113" ht="32.25" customHeight="1" x14ac:dyDescent="0.15">
      <c r="A38" s="2"/>
      <c r="B38" s="5"/>
      <c r="C38" s="387" t="str">
        <f t="shared" si="0"/>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9"/>
      <c r="U38" s="387" t="str">
        <f t="shared" si="1"/>
        <v/>
      </c>
      <c r="V38" s="387"/>
      <c r="W38" s="386"/>
      <c r="X38" s="386"/>
      <c r="Y38" s="386"/>
      <c r="Z38" s="386"/>
      <c r="AA38" s="386"/>
      <c r="AB38" s="386"/>
      <c r="AC38" s="386"/>
      <c r="AD38" s="386"/>
      <c r="AE38" s="386"/>
      <c r="AF38" s="386"/>
      <c r="AG38" s="386"/>
      <c r="AH38" s="386"/>
      <c r="AI38" s="386"/>
      <c r="AJ38" s="386"/>
      <c r="AK38" s="386"/>
      <c r="AL38" s="9"/>
      <c r="AM38" s="387" t="str">
        <f t="shared" si="2"/>
        <v/>
      </c>
      <c r="AN38" s="387"/>
      <c r="AO38" s="386"/>
      <c r="AP38" s="386"/>
      <c r="AQ38" s="386"/>
      <c r="AR38" s="386"/>
      <c r="AS38" s="386"/>
      <c r="AT38" s="386"/>
      <c r="AU38" s="386"/>
      <c r="AV38" s="386"/>
      <c r="AW38" s="386"/>
      <c r="AX38" s="386"/>
      <c r="AY38" s="386"/>
      <c r="AZ38" s="386"/>
      <c r="BA38" s="386"/>
      <c r="BB38" s="386"/>
      <c r="BC38" s="386"/>
      <c r="BD38" s="9"/>
      <c r="BE38" s="387" t="str">
        <f t="shared" si="3"/>
        <v/>
      </c>
      <c r="BF38" s="387"/>
      <c r="BG38" s="386"/>
      <c r="BH38" s="386"/>
      <c r="BI38" s="386"/>
      <c r="BJ38" s="386"/>
      <c r="BK38" s="386"/>
      <c r="BL38" s="386"/>
      <c r="BM38" s="386"/>
      <c r="BN38" s="386"/>
      <c r="BO38" s="386"/>
      <c r="BP38" s="386"/>
      <c r="BQ38" s="386"/>
      <c r="BR38" s="386"/>
      <c r="BS38" s="386"/>
      <c r="BT38" s="386"/>
      <c r="BU38" s="386"/>
      <c r="BV38" s="9"/>
      <c r="BW38" s="387">
        <f t="shared" si="4"/>
        <v>16</v>
      </c>
      <c r="BX38" s="387"/>
      <c r="BY38" s="386" t="str">
        <f>IF('各会計、関係団体の財政状況及び健全化判断比率'!B72="","",'各会計、関係団体の財政状況及び健全化判断比率'!B72)</f>
        <v>岡山県市町村税整理組合</v>
      </c>
      <c r="BZ38" s="386"/>
      <c r="CA38" s="386"/>
      <c r="CB38" s="386"/>
      <c r="CC38" s="386"/>
      <c r="CD38" s="386"/>
      <c r="CE38" s="386"/>
      <c r="CF38" s="386"/>
      <c r="CG38" s="386"/>
      <c r="CH38" s="386"/>
      <c r="CI38" s="386"/>
      <c r="CJ38" s="386"/>
      <c r="CK38" s="386"/>
      <c r="CL38" s="386"/>
      <c r="CM38" s="386"/>
      <c r="CN38" s="9"/>
      <c r="CO38" s="387">
        <f t="shared" si="5"/>
        <v>21</v>
      </c>
      <c r="CP38" s="387"/>
      <c r="CQ38" s="386" t="str">
        <f>IF('各会計、関係団体の財政状況及び健全化判断比率'!BS11="","",'各会計、関係団体の財政状況及び健全化判断比率'!BS11)</f>
        <v>（有）みどりの館みやま</v>
      </c>
      <c r="CR38" s="386"/>
      <c r="CS38" s="386"/>
      <c r="CT38" s="386"/>
      <c r="CU38" s="386"/>
      <c r="CV38" s="386"/>
      <c r="CW38" s="386"/>
      <c r="CX38" s="386"/>
      <c r="CY38" s="386"/>
      <c r="CZ38" s="386"/>
      <c r="DA38" s="386"/>
      <c r="DB38" s="386"/>
      <c r="DC38" s="386"/>
      <c r="DD38" s="386"/>
      <c r="DE38" s="386"/>
      <c r="DF38" s="8"/>
      <c r="DG38" s="388" t="str">
        <f>IF('各会計、関係団体の財政状況及び健全化判断比率'!BR11="","",'各会計、関係団体の財政状況及び健全化判断比率'!BR11)</f>
        <v/>
      </c>
      <c r="DH38" s="388"/>
      <c r="DI38" s="21"/>
    </row>
    <row r="39" spans="1:113" ht="32.25" customHeight="1" x14ac:dyDescent="0.15">
      <c r="A39" s="2"/>
      <c r="B39" s="5"/>
      <c r="C39" s="387" t="str">
        <f t="shared" si="0"/>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9"/>
      <c r="U39" s="387" t="str">
        <f t="shared" si="1"/>
        <v/>
      </c>
      <c r="V39" s="387"/>
      <c r="W39" s="386"/>
      <c r="X39" s="386"/>
      <c r="Y39" s="386"/>
      <c r="Z39" s="386"/>
      <c r="AA39" s="386"/>
      <c r="AB39" s="386"/>
      <c r="AC39" s="386"/>
      <c r="AD39" s="386"/>
      <c r="AE39" s="386"/>
      <c r="AF39" s="386"/>
      <c r="AG39" s="386"/>
      <c r="AH39" s="386"/>
      <c r="AI39" s="386"/>
      <c r="AJ39" s="386"/>
      <c r="AK39" s="386"/>
      <c r="AL39" s="9"/>
      <c r="AM39" s="387" t="str">
        <f t="shared" si="2"/>
        <v/>
      </c>
      <c r="AN39" s="387"/>
      <c r="AO39" s="386"/>
      <c r="AP39" s="386"/>
      <c r="AQ39" s="386"/>
      <c r="AR39" s="386"/>
      <c r="AS39" s="386"/>
      <c r="AT39" s="386"/>
      <c r="AU39" s="386"/>
      <c r="AV39" s="386"/>
      <c r="AW39" s="386"/>
      <c r="AX39" s="386"/>
      <c r="AY39" s="386"/>
      <c r="AZ39" s="386"/>
      <c r="BA39" s="386"/>
      <c r="BB39" s="386"/>
      <c r="BC39" s="386"/>
      <c r="BD39" s="9"/>
      <c r="BE39" s="387" t="str">
        <f t="shared" si="3"/>
        <v/>
      </c>
      <c r="BF39" s="387"/>
      <c r="BG39" s="386"/>
      <c r="BH39" s="386"/>
      <c r="BI39" s="386"/>
      <c r="BJ39" s="386"/>
      <c r="BK39" s="386"/>
      <c r="BL39" s="386"/>
      <c r="BM39" s="386"/>
      <c r="BN39" s="386"/>
      <c r="BO39" s="386"/>
      <c r="BP39" s="386"/>
      <c r="BQ39" s="386"/>
      <c r="BR39" s="386"/>
      <c r="BS39" s="386"/>
      <c r="BT39" s="386"/>
      <c r="BU39" s="386"/>
      <c r="BV39" s="9"/>
      <c r="BW39" s="387" t="str">
        <f t="shared" si="4"/>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9"/>
      <c r="CO39" s="387">
        <f t="shared" si="5"/>
        <v>22</v>
      </c>
      <c r="CP39" s="387"/>
      <c r="CQ39" s="386" t="str">
        <f>IF('各会計、関係団体の財政状況及び健全化判断比率'!BS12="","",'各会計、関係団体の財政状況及び健全化判断比率'!BS12)</f>
        <v>玉野市土地開発公社</v>
      </c>
      <c r="CR39" s="386"/>
      <c r="CS39" s="386"/>
      <c r="CT39" s="386"/>
      <c r="CU39" s="386"/>
      <c r="CV39" s="386"/>
      <c r="CW39" s="386"/>
      <c r="CX39" s="386"/>
      <c r="CY39" s="386"/>
      <c r="CZ39" s="386"/>
      <c r="DA39" s="386"/>
      <c r="DB39" s="386"/>
      <c r="DC39" s="386"/>
      <c r="DD39" s="386"/>
      <c r="DE39" s="386"/>
      <c r="DF39" s="8"/>
      <c r="DG39" s="388" t="str">
        <f>IF('各会計、関係団体の財政状況及び健全化判断比率'!BR12="","",'各会計、関係団体の財政状況及び健全化判断比率'!BR12)</f>
        <v/>
      </c>
      <c r="DH39" s="388"/>
      <c r="DI39" s="21"/>
    </row>
    <row r="40" spans="1:113" ht="32.25" customHeight="1" x14ac:dyDescent="0.15">
      <c r="A40" s="2"/>
      <c r="B40" s="5"/>
      <c r="C40" s="387" t="str">
        <f t="shared" si="0"/>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9"/>
      <c r="U40" s="387" t="str">
        <f t="shared" si="1"/>
        <v/>
      </c>
      <c r="V40" s="387"/>
      <c r="W40" s="386"/>
      <c r="X40" s="386"/>
      <c r="Y40" s="386"/>
      <c r="Z40" s="386"/>
      <c r="AA40" s="386"/>
      <c r="AB40" s="386"/>
      <c r="AC40" s="386"/>
      <c r="AD40" s="386"/>
      <c r="AE40" s="386"/>
      <c r="AF40" s="386"/>
      <c r="AG40" s="386"/>
      <c r="AH40" s="386"/>
      <c r="AI40" s="386"/>
      <c r="AJ40" s="386"/>
      <c r="AK40" s="386"/>
      <c r="AL40" s="9"/>
      <c r="AM40" s="387" t="str">
        <f t="shared" si="2"/>
        <v/>
      </c>
      <c r="AN40" s="387"/>
      <c r="AO40" s="386"/>
      <c r="AP40" s="386"/>
      <c r="AQ40" s="386"/>
      <c r="AR40" s="386"/>
      <c r="AS40" s="386"/>
      <c r="AT40" s="386"/>
      <c r="AU40" s="386"/>
      <c r="AV40" s="386"/>
      <c r="AW40" s="386"/>
      <c r="AX40" s="386"/>
      <c r="AY40" s="386"/>
      <c r="AZ40" s="386"/>
      <c r="BA40" s="386"/>
      <c r="BB40" s="386"/>
      <c r="BC40" s="386"/>
      <c r="BD40" s="9"/>
      <c r="BE40" s="387" t="str">
        <f t="shared" si="3"/>
        <v/>
      </c>
      <c r="BF40" s="387"/>
      <c r="BG40" s="386"/>
      <c r="BH40" s="386"/>
      <c r="BI40" s="386"/>
      <c r="BJ40" s="386"/>
      <c r="BK40" s="386"/>
      <c r="BL40" s="386"/>
      <c r="BM40" s="386"/>
      <c r="BN40" s="386"/>
      <c r="BO40" s="386"/>
      <c r="BP40" s="386"/>
      <c r="BQ40" s="386"/>
      <c r="BR40" s="386"/>
      <c r="BS40" s="386"/>
      <c r="BT40" s="386"/>
      <c r="BU40" s="386"/>
      <c r="BV40" s="9"/>
      <c r="BW40" s="387" t="str">
        <f t="shared" si="4"/>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9"/>
      <c r="CO40" s="387">
        <f t="shared" si="5"/>
        <v>23</v>
      </c>
      <c r="CP40" s="387"/>
      <c r="CQ40" s="386" t="str">
        <f>IF('各会計、関係団体の財政状況及び健全化判断比率'!BS13="","",'各会計、関係団体の財政状況及び健全化判断比率'!BS13)</f>
        <v>ダイヤモンド瀬戸内観光（株）</v>
      </c>
      <c r="CR40" s="386"/>
      <c r="CS40" s="386"/>
      <c r="CT40" s="386"/>
      <c r="CU40" s="386"/>
      <c r="CV40" s="386"/>
      <c r="CW40" s="386"/>
      <c r="CX40" s="386"/>
      <c r="CY40" s="386"/>
      <c r="CZ40" s="386"/>
      <c r="DA40" s="386"/>
      <c r="DB40" s="386"/>
      <c r="DC40" s="386"/>
      <c r="DD40" s="386"/>
      <c r="DE40" s="386"/>
      <c r="DF40" s="8"/>
      <c r="DG40" s="388" t="str">
        <f>IF('各会計、関係団体の財政状況及び健全化判断比率'!BR13="","",'各会計、関係団体の財政状況及び健全化判断比率'!BR13)</f>
        <v/>
      </c>
      <c r="DH40" s="388"/>
      <c r="DI40" s="21"/>
    </row>
    <row r="41" spans="1:113" ht="32.25" customHeight="1" x14ac:dyDescent="0.15">
      <c r="A41" s="2"/>
      <c r="B41" s="5"/>
      <c r="C41" s="387" t="str">
        <f t="shared" si="0"/>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9"/>
      <c r="U41" s="387" t="str">
        <f t="shared" si="1"/>
        <v/>
      </c>
      <c r="V41" s="387"/>
      <c r="W41" s="386"/>
      <c r="X41" s="386"/>
      <c r="Y41" s="386"/>
      <c r="Z41" s="386"/>
      <c r="AA41" s="386"/>
      <c r="AB41" s="386"/>
      <c r="AC41" s="386"/>
      <c r="AD41" s="386"/>
      <c r="AE41" s="386"/>
      <c r="AF41" s="386"/>
      <c r="AG41" s="386"/>
      <c r="AH41" s="386"/>
      <c r="AI41" s="386"/>
      <c r="AJ41" s="386"/>
      <c r="AK41" s="386"/>
      <c r="AL41" s="9"/>
      <c r="AM41" s="387" t="str">
        <f t="shared" si="2"/>
        <v/>
      </c>
      <c r="AN41" s="387"/>
      <c r="AO41" s="386"/>
      <c r="AP41" s="386"/>
      <c r="AQ41" s="386"/>
      <c r="AR41" s="386"/>
      <c r="AS41" s="386"/>
      <c r="AT41" s="386"/>
      <c r="AU41" s="386"/>
      <c r="AV41" s="386"/>
      <c r="AW41" s="386"/>
      <c r="AX41" s="386"/>
      <c r="AY41" s="386"/>
      <c r="AZ41" s="386"/>
      <c r="BA41" s="386"/>
      <c r="BB41" s="386"/>
      <c r="BC41" s="386"/>
      <c r="BD41" s="9"/>
      <c r="BE41" s="387" t="str">
        <f t="shared" si="3"/>
        <v/>
      </c>
      <c r="BF41" s="387"/>
      <c r="BG41" s="386"/>
      <c r="BH41" s="386"/>
      <c r="BI41" s="386"/>
      <c r="BJ41" s="386"/>
      <c r="BK41" s="386"/>
      <c r="BL41" s="386"/>
      <c r="BM41" s="386"/>
      <c r="BN41" s="386"/>
      <c r="BO41" s="386"/>
      <c r="BP41" s="386"/>
      <c r="BQ41" s="386"/>
      <c r="BR41" s="386"/>
      <c r="BS41" s="386"/>
      <c r="BT41" s="386"/>
      <c r="BU41" s="386"/>
      <c r="BV41" s="9"/>
      <c r="BW41" s="387" t="str">
        <f t="shared" si="4"/>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9"/>
      <c r="CO41" s="387" t="str">
        <f t="shared" si="5"/>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8"/>
      <c r="DG41" s="388" t="str">
        <f>IF('各会計、関係団体の財政状況及び健全化判断比率'!BR14="","",'各会計、関係団体の財政状況及び健全化判断比率'!BR14)</f>
        <v/>
      </c>
      <c r="DH41" s="388"/>
      <c r="DI41" s="21"/>
    </row>
    <row r="42" spans="1:113" ht="32.25" customHeight="1" x14ac:dyDescent="0.15">
      <c r="B42" s="5"/>
      <c r="C42" s="387" t="str">
        <f t="shared" si="0"/>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9"/>
      <c r="U42" s="387" t="str">
        <f t="shared" si="1"/>
        <v/>
      </c>
      <c r="V42" s="387"/>
      <c r="W42" s="386"/>
      <c r="X42" s="386"/>
      <c r="Y42" s="386"/>
      <c r="Z42" s="386"/>
      <c r="AA42" s="386"/>
      <c r="AB42" s="386"/>
      <c r="AC42" s="386"/>
      <c r="AD42" s="386"/>
      <c r="AE42" s="386"/>
      <c r="AF42" s="386"/>
      <c r="AG42" s="386"/>
      <c r="AH42" s="386"/>
      <c r="AI42" s="386"/>
      <c r="AJ42" s="386"/>
      <c r="AK42" s="386"/>
      <c r="AL42" s="9"/>
      <c r="AM42" s="387" t="str">
        <f t="shared" si="2"/>
        <v/>
      </c>
      <c r="AN42" s="387"/>
      <c r="AO42" s="386"/>
      <c r="AP42" s="386"/>
      <c r="AQ42" s="386"/>
      <c r="AR42" s="386"/>
      <c r="AS42" s="386"/>
      <c r="AT42" s="386"/>
      <c r="AU42" s="386"/>
      <c r="AV42" s="386"/>
      <c r="AW42" s="386"/>
      <c r="AX42" s="386"/>
      <c r="AY42" s="386"/>
      <c r="AZ42" s="386"/>
      <c r="BA42" s="386"/>
      <c r="BB42" s="386"/>
      <c r="BC42" s="386"/>
      <c r="BD42" s="9"/>
      <c r="BE42" s="387" t="str">
        <f t="shared" si="3"/>
        <v/>
      </c>
      <c r="BF42" s="387"/>
      <c r="BG42" s="386"/>
      <c r="BH42" s="386"/>
      <c r="BI42" s="386"/>
      <c r="BJ42" s="386"/>
      <c r="BK42" s="386"/>
      <c r="BL42" s="386"/>
      <c r="BM42" s="386"/>
      <c r="BN42" s="386"/>
      <c r="BO42" s="386"/>
      <c r="BP42" s="386"/>
      <c r="BQ42" s="386"/>
      <c r="BR42" s="386"/>
      <c r="BS42" s="386"/>
      <c r="BT42" s="386"/>
      <c r="BU42" s="386"/>
      <c r="BV42" s="9"/>
      <c r="BW42" s="387" t="str">
        <f t="shared" si="4"/>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9"/>
      <c r="CO42" s="387" t="str">
        <f t="shared" si="5"/>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8"/>
      <c r="DG42" s="388" t="str">
        <f>IF('各会計、関係団体の財政状況及び健全化判断比率'!BR15="","",'各会計、関係団体の財政状況及び健全化判断比率'!BR15)</f>
        <v/>
      </c>
      <c r="DH42" s="388"/>
      <c r="DI42" s="21"/>
    </row>
    <row r="43" spans="1:113" ht="32.25" customHeight="1" x14ac:dyDescent="0.15">
      <c r="B43" s="5"/>
      <c r="C43" s="387" t="str">
        <f t="shared" si="0"/>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9"/>
      <c r="U43" s="387" t="str">
        <f t="shared" si="1"/>
        <v/>
      </c>
      <c r="V43" s="387"/>
      <c r="W43" s="386"/>
      <c r="X43" s="386"/>
      <c r="Y43" s="386"/>
      <c r="Z43" s="386"/>
      <c r="AA43" s="386"/>
      <c r="AB43" s="386"/>
      <c r="AC43" s="386"/>
      <c r="AD43" s="386"/>
      <c r="AE43" s="386"/>
      <c r="AF43" s="386"/>
      <c r="AG43" s="386"/>
      <c r="AH43" s="386"/>
      <c r="AI43" s="386"/>
      <c r="AJ43" s="386"/>
      <c r="AK43" s="386"/>
      <c r="AL43" s="9"/>
      <c r="AM43" s="387" t="str">
        <f t="shared" si="2"/>
        <v/>
      </c>
      <c r="AN43" s="387"/>
      <c r="AO43" s="386"/>
      <c r="AP43" s="386"/>
      <c r="AQ43" s="386"/>
      <c r="AR43" s="386"/>
      <c r="AS43" s="386"/>
      <c r="AT43" s="386"/>
      <c r="AU43" s="386"/>
      <c r="AV43" s="386"/>
      <c r="AW43" s="386"/>
      <c r="AX43" s="386"/>
      <c r="AY43" s="386"/>
      <c r="AZ43" s="386"/>
      <c r="BA43" s="386"/>
      <c r="BB43" s="386"/>
      <c r="BC43" s="386"/>
      <c r="BD43" s="9"/>
      <c r="BE43" s="387" t="str">
        <f t="shared" si="3"/>
        <v/>
      </c>
      <c r="BF43" s="387"/>
      <c r="BG43" s="386"/>
      <c r="BH43" s="386"/>
      <c r="BI43" s="386"/>
      <c r="BJ43" s="386"/>
      <c r="BK43" s="386"/>
      <c r="BL43" s="386"/>
      <c r="BM43" s="386"/>
      <c r="BN43" s="386"/>
      <c r="BO43" s="386"/>
      <c r="BP43" s="386"/>
      <c r="BQ43" s="386"/>
      <c r="BR43" s="386"/>
      <c r="BS43" s="386"/>
      <c r="BT43" s="386"/>
      <c r="BU43" s="386"/>
      <c r="BV43" s="9"/>
      <c r="BW43" s="387" t="str">
        <f t="shared" si="4"/>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9"/>
      <c r="CO43" s="387" t="str">
        <f t="shared" si="5"/>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8"/>
      <c r="DG43" s="388" t="str">
        <f>IF('各会計、関係団体の財政状況及び健全化判断比率'!BR16="","",'各会計、関係団体の財政状況及び健全化判断比率'!BR16)</f>
        <v/>
      </c>
      <c r="DH43" s="38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284</v>
      </c>
      <c r="E46" s="1" t="s">
        <v>285</v>
      </c>
    </row>
    <row r="47" spans="1:113" x14ac:dyDescent="0.15">
      <c r="E47" s="1" t="s">
        <v>288</v>
      </c>
    </row>
    <row r="48" spans="1:113" x14ac:dyDescent="0.15">
      <c r="E48" s="1" t="s">
        <v>290</v>
      </c>
    </row>
    <row r="49" spans="5:5" x14ac:dyDescent="0.15">
      <c r="E49" s="1" t="s">
        <v>292</v>
      </c>
    </row>
    <row r="50" spans="5:5" x14ac:dyDescent="0.15">
      <c r="E50" s="1" t="s">
        <v>189</v>
      </c>
    </row>
    <row r="51" spans="5:5" x14ac:dyDescent="0.15">
      <c r="E51" s="1" t="s">
        <v>296</v>
      </c>
    </row>
    <row r="52" spans="5:5" x14ac:dyDescent="0.15">
      <c r="E52" s="1" t="s">
        <v>91</v>
      </c>
    </row>
    <row r="53" spans="5:5" x14ac:dyDescent="0.15">
      <c r="E53" s="1" t="s">
        <v>293</v>
      </c>
    </row>
    <row r="54" spans="5:5" x14ac:dyDescent="0.15"/>
    <row r="55" spans="5:5" x14ac:dyDescent="0.15"/>
    <row r="56" spans="5:5" x14ac:dyDescent="0.15"/>
  </sheetData>
  <sheetProtection algorithmName="SHA-512" hashValue="+N4rLMmEqgLvX0Yp1cwM3C6bc59V8WknX8+FfHWsiR04lIiO3fUvMgE/xQcrP6dBq+BW69ThxkHN2zYFjAePBg==" saltValue="VP0xPh1qgEJNWCai4kHFQ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517</v>
      </c>
      <c r="G33" s="218" t="s">
        <v>518</v>
      </c>
      <c r="H33" s="218" t="s">
        <v>371</v>
      </c>
      <c r="I33" s="218" t="s">
        <v>194</v>
      </c>
      <c r="J33" s="222" t="s">
        <v>401</v>
      </c>
      <c r="K33" s="203"/>
      <c r="L33" s="203"/>
      <c r="M33" s="203"/>
      <c r="N33" s="203"/>
      <c r="O33" s="203"/>
      <c r="P33" s="203"/>
    </row>
    <row r="34" spans="1:16" ht="39" customHeight="1" x14ac:dyDescent="0.15">
      <c r="A34" s="203"/>
      <c r="B34" s="205"/>
      <c r="C34" s="1053" t="s">
        <v>92</v>
      </c>
      <c r="D34" s="1053"/>
      <c r="E34" s="1054"/>
      <c r="F34" s="214">
        <v>10.199999999999999</v>
      </c>
      <c r="G34" s="219">
        <v>8.6</v>
      </c>
      <c r="H34" s="219">
        <v>7.24</v>
      </c>
      <c r="I34" s="219">
        <v>8.52</v>
      </c>
      <c r="J34" s="223">
        <v>10.31</v>
      </c>
      <c r="K34" s="203"/>
      <c r="L34" s="203"/>
      <c r="M34" s="203"/>
      <c r="N34" s="203"/>
      <c r="O34" s="203"/>
      <c r="P34" s="203"/>
    </row>
    <row r="35" spans="1:16" ht="39" customHeight="1" x14ac:dyDescent="0.15">
      <c r="A35" s="203"/>
      <c r="B35" s="206"/>
      <c r="C35" s="1049" t="s">
        <v>452</v>
      </c>
      <c r="D35" s="1049"/>
      <c r="E35" s="1050"/>
      <c r="F35" s="215">
        <v>7.32</v>
      </c>
      <c r="G35" s="220">
        <v>7.23</v>
      </c>
      <c r="H35" s="220">
        <v>7.98</v>
      </c>
      <c r="I35" s="220">
        <v>7.48</v>
      </c>
      <c r="J35" s="224">
        <v>6.29</v>
      </c>
      <c r="K35" s="203"/>
      <c r="L35" s="203"/>
      <c r="M35" s="203"/>
      <c r="N35" s="203"/>
      <c r="O35" s="203"/>
      <c r="P35" s="203"/>
    </row>
    <row r="36" spans="1:16" ht="39" customHeight="1" x14ac:dyDescent="0.15">
      <c r="A36" s="203"/>
      <c r="B36" s="206"/>
      <c r="C36" s="1049" t="s">
        <v>440</v>
      </c>
      <c r="D36" s="1049"/>
      <c r="E36" s="1050"/>
      <c r="F36" s="215">
        <v>4.72</v>
      </c>
      <c r="G36" s="220">
        <v>4.68</v>
      </c>
      <c r="H36" s="220">
        <v>5.68</v>
      </c>
      <c r="I36" s="220">
        <v>4.67</v>
      </c>
      <c r="J36" s="224">
        <v>6.15</v>
      </c>
      <c r="K36" s="203"/>
      <c r="L36" s="203"/>
      <c r="M36" s="203"/>
      <c r="N36" s="203"/>
      <c r="O36" s="203"/>
      <c r="P36" s="203"/>
    </row>
    <row r="37" spans="1:16" ht="39" customHeight="1" x14ac:dyDescent="0.15">
      <c r="A37" s="203"/>
      <c r="B37" s="206"/>
      <c r="C37" s="1049" t="s">
        <v>291</v>
      </c>
      <c r="D37" s="1049"/>
      <c r="E37" s="1050"/>
      <c r="F37" s="215">
        <v>3.88</v>
      </c>
      <c r="G37" s="220">
        <v>4</v>
      </c>
      <c r="H37" s="220">
        <v>4.12</v>
      </c>
      <c r="I37" s="220">
        <v>4.6500000000000004</v>
      </c>
      <c r="J37" s="224">
        <v>6.02</v>
      </c>
      <c r="K37" s="203"/>
      <c r="L37" s="203"/>
      <c r="M37" s="203"/>
      <c r="N37" s="203"/>
      <c r="O37" s="203"/>
      <c r="P37" s="203"/>
    </row>
    <row r="38" spans="1:16" ht="39" customHeight="1" x14ac:dyDescent="0.15">
      <c r="A38" s="203"/>
      <c r="B38" s="206"/>
      <c r="C38" s="1049" t="s">
        <v>451</v>
      </c>
      <c r="D38" s="1049"/>
      <c r="E38" s="1050"/>
      <c r="F38" s="215">
        <v>2.29</v>
      </c>
      <c r="G38" s="220">
        <v>2.81</v>
      </c>
      <c r="H38" s="220">
        <v>3.01</v>
      </c>
      <c r="I38" s="220">
        <v>4.51</v>
      </c>
      <c r="J38" s="224">
        <v>4.8499999999999996</v>
      </c>
      <c r="K38" s="203"/>
      <c r="L38" s="203"/>
      <c r="M38" s="203"/>
      <c r="N38" s="203"/>
      <c r="O38" s="203"/>
      <c r="P38" s="203"/>
    </row>
    <row r="39" spans="1:16" ht="39" customHeight="1" x14ac:dyDescent="0.15">
      <c r="A39" s="203"/>
      <c r="B39" s="206"/>
      <c r="C39" s="1049" t="s">
        <v>453</v>
      </c>
      <c r="D39" s="1049"/>
      <c r="E39" s="1050"/>
      <c r="F39" s="215">
        <v>2.25</v>
      </c>
      <c r="G39" s="220">
        <v>2.2799999999999998</v>
      </c>
      <c r="H39" s="220">
        <v>2.2400000000000002</v>
      </c>
      <c r="I39" s="220">
        <v>2.27</v>
      </c>
      <c r="J39" s="224">
        <v>2.2599999999999998</v>
      </c>
      <c r="K39" s="203"/>
      <c r="L39" s="203"/>
      <c r="M39" s="203"/>
      <c r="N39" s="203"/>
      <c r="O39" s="203"/>
      <c r="P39" s="203"/>
    </row>
    <row r="40" spans="1:16" ht="39" customHeight="1" x14ac:dyDescent="0.15">
      <c r="A40" s="203"/>
      <c r="B40" s="206"/>
      <c r="C40" s="1049" t="s">
        <v>117</v>
      </c>
      <c r="D40" s="1049"/>
      <c r="E40" s="1050"/>
      <c r="F40" s="215">
        <v>0.2</v>
      </c>
      <c r="G40" s="220">
        <v>0.34</v>
      </c>
      <c r="H40" s="220">
        <v>1.06</v>
      </c>
      <c r="I40" s="220">
        <v>2.0299999999999998</v>
      </c>
      <c r="J40" s="224">
        <v>1.81</v>
      </c>
      <c r="K40" s="203"/>
      <c r="L40" s="203"/>
      <c r="M40" s="203"/>
      <c r="N40" s="203"/>
      <c r="O40" s="203"/>
      <c r="P40" s="203"/>
    </row>
    <row r="41" spans="1:16" ht="39" customHeight="1" x14ac:dyDescent="0.15">
      <c r="A41" s="203"/>
      <c r="B41" s="206"/>
      <c r="C41" s="1049" t="s">
        <v>58</v>
      </c>
      <c r="D41" s="1049"/>
      <c r="E41" s="1050"/>
      <c r="F41" s="215" t="s">
        <v>131</v>
      </c>
      <c r="G41" s="220">
        <v>2.0699999999999998</v>
      </c>
      <c r="H41" s="220">
        <v>0.93</v>
      </c>
      <c r="I41" s="220">
        <v>1.29</v>
      </c>
      <c r="J41" s="224">
        <v>1.63</v>
      </c>
      <c r="K41" s="203"/>
      <c r="L41" s="203"/>
      <c r="M41" s="203"/>
      <c r="N41" s="203"/>
      <c r="O41" s="203"/>
      <c r="P41" s="203"/>
    </row>
    <row r="42" spans="1:16" ht="39" customHeight="1" x14ac:dyDescent="0.15">
      <c r="A42" s="203"/>
      <c r="B42" s="207"/>
      <c r="C42" s="1049" t="s">
        <v>519</v>
      </c>
      <c r="D42" s="1049"/>
      <c r="E42" s="1050"/>
      <c r="F42" s="215" t="s">
        <v>142</v>
      </c>
      <c r="G42" s="220" t="s">
        <v>142</v>
      </c>
      <c r="H42" s="220" t="s">
        <v>142</v>
      </c>
      <c r="I42" s="220" t="s">
        <v>142</v>
      </c>
      <c r="J42" s="224" t="s">
        <v>142</v>
      </c>
      <c r="K42" s="203"/>
      <c r="L42" s="203"/>
      <c r="M42" s="203"/>
      <c r="N42" s="203"/>
      <c r="O42" s="203"/>
      <c r="P42" s="203"/>
    </row>
    <row r="43" spans="1:16" ht="39" customHeight="1" x14ac:dyDescent="0.15">
      <c r="A43" s="203"/>
      <c r="B43" s="208"/>
      <c r="C43" s="1051" t="s">
        <v>479</v>
      </c>
      <c r="D43" s="1051"/>
      <c r="E43" s="1052"/>
      <c r="F43" s="216">
        <v>0.01</v>
      </c>
      <c r="G43" s="221">
        <v>0.01</v>
      </c>
      <c r="H43" s="221">
        <v>0.01</v>
      </c>
      <c r="I43" s="221">
        <v>0.01</v>
      </c>
      <c r="J43" s="225">
        <v>0.18</v>
      </c>
      <c r="K43" s="203"/>
      <c r="L43" s="203"/>
      <c r="M43" s="203"/>
      <c r="N43" s="203"/>
      <c r="O43" s="203"/>
      <c r="P43" s="203"/>
    </row>
    <row r="44" spans="1:16" ht="39" customHeight="1" x14ac:dyDescent="0.15">
      <c r="A44" s="203"/>
      <c r="B44" s="209" t="s">
        <v>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cXL8hhikI/+J31Zx69tKU41aXwURowwotz7EoxrT8Yq9BHdW+VTQUKouvbSa7ZQb7Wklk1k2iT8EGkiCB6meQA==" saltValue="MpwILLeooKpPr2X/bq81K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517</v>
      </c>
      <c r="L44" s="239" t="s">
        <v>518</v>
      </c>
      <c r="M44" s="239" t="s">
        <v>371</v>
      </c>
      <c r="N44" s="239" t="s">
        <v>194</v>
      </c>
      <c r="O44" s="244" t="s">
        <v>401</v>
      </c>
      <c r="P44" s="103"/>
      <c r="Q44" s="103"/>
      <c r="R44" s="103"/>
      <c r="S44" s="103"/>
      <c r="T44" s="103"/>
      <c r="U44" s="103"/>
    </row>
    <row r="45" spans="1:21" ht="30.75" customHeight="1" x14ac:dyDescent="0.15">
      <c r="A45" s="103"/>
      <c r="B45" s="1063" t="s">
        <v>23</v>
      </c>
      <c r="C45" s="1064"/>
      <c r="D45" s="229"/>
      <c r="E45" s="1069" t="s">
        <v>21</v>
      </c>
      <c r="F45" s="1069"/>
      <c r="G45" s="1069"/>
      <c r="H45" s="1069"/>
      <c r="I45" s="1069"/>
      <c r="J45" s="1070"/>
      <c r="K45" s="236">
        <v>2337</v>
      </c>
      <c r="L45" s="240">
        <v>2249</v>
      </c>
      <c r="M45" s="240">
        <v>2248</v>
      </c>
      <c r="N45" s="240">
        <v>2227</v>
      </c>
      <c r="O45" s="245">
        <v>2252</v>
      </c>
      <c r="P45" s="103"/>
      <c r="Q45" s="103"/>
      <c r="R45" s="103"/>
      <c r="S45" s="103"/>
      <c r="T45" s="103"/>
      <c r="U45" s="103"/>
    </row>
    <row r="46" spans="1:21" ht="30.75" customHeight="1" x14ac:dyDescent="0.15">
      <c r="A46" s="103"/>
      <c r="B46" s="1065"/>
      <c r="C46" s="1066"/>
      <c r="D46" s="230"/>
      <c r="E46" s="1055" t="s">
        <v>24</v>
      </c>
      <c r="F46" s="1055"/>
      <c r="G46" s="1055"/>
      <c r="H46" s="1055"/>
      <c r="I46" s="1055"/>
      <c r="J46" s="1056"/>
      <c r="K46" s="237" t="s">
        <v>142</v>
      </c>
      <c r="L46" s="241" t="s">
        <v>142</v>
      </c>
      <c r="M46" s="241" t="s">
        <v>142</v>
      </c>
      <c r="N46" s="241" t="s">
        <v>142</v>
      </c>
      <c r="O46" s="246" t="s">
        <v>142</v>
      </c>
      <c r="P46" s="103"/>
      <c r="Q46" s="103"/>
      <c r="R46" s="103"/>
      <c r="S46" s="103"/>
      <c r="T46" s="103"/>
      <c r="U46" s="103"/>
    </row>
    <row r="47" spans="1:21" ht="30.75" customHeight="1" x14ac:dyDescent="0.15">
      <c r="A47" s="103"/>
      <c r="B47" s="1065"/>
      <c r="C47" s="1066"/>
      <c r="D47" s="230"/>
      <c r="E47" s="1055" t="s">
        <v>27</v>
      </c>
      <c r="F47" s="1055"/>
      <c r="G47" s="1055"/>
      <c r="H47" s="1055"/>
      <c r="I47" s="1055"/>
      <c r="J47" s="1056"/>
      <c r="K47" s="237" t="s">
        <v>142</v>
      </c>
      <c r="L47" s="241" t="s">
        <v>142</v>
      </c>
      <c r="M47" s="241" t="s">
        <v>142</v>
      </c>
      <c r="N47" s="241" t="s">
        <v>142</v>
      </c>
      <c r="O47" s="246" t="s">
        <v>142</v>
      </c>
      <c r="P47" s="103"/>
      <c r="Q47" s="103"/>
      <c r="R47" s="103"/>
      <c r="S47" s="103"/>
      <c r="T47" s="103"/>
      <c r="U47" s="103"/>
    </row>
    <row r="48" spans="1:21" ht="30.75" customHeight="1" x14ac:dyDescent="0.15">
      <c r="A48" s="103"/>
      <c r="B48" s="1065"/>
      <c r="C48" s="1066"/>
      <c r="D48" s="230"/>
      <c r="E48" s="1055" t="s">
        <v>34</v>
      </c>
      <c r="F48" s="1055"/>
      <c r="G48" s="1055"/>
      <c r="H48" s="1055"/>
      <c r="I48" s="1055"/>
      <c r="J48" s="1056"/>
      <c r="K48" s="237">
        <v>834</v>
      </c>
      <c r="L48" s="241">
        <v>823</v>
      </c>
      <c r="M48" s="241">
        <v>819</v>
      </c>
      <c r="N48" s="241">
        <v>664</v>
      </c>
      <c r="O48" s="246">
        <v>641</v>
      </c>
      <c r="P48" s="103"/>
      <c r="Q48" s="103"/>
      <c r="R48" s="103"/>
      <c r="S48" s="103"/>
      <c r="T48" s="103"/>
      <c r="U48" s="103"/>
    </row>
    <row r="49" spans="1:21" ht="30.75" customHeight="1" x14ac:dyDescent="0.15">
      <c r="A49" s="103"/>
      <c r="B49" s="1065"/>
      <c r="C49" s="1066"/>
      <c r="D49" s="230"/>
      <c r="E49" s="1055" t="s">
        <v>0</v>
      </c>
      <c r="F49" s="1055"/>
      <c r="G49" s="1055"/>
      <c r="H49" s="1055"/>
      <c r="I49" s="1055"/>
      <c r="J49" s="1056"/>
      <c r="K49" s="237" t="s">
        <v>142</v>
      </c>
      <c r="L49" s="241" t="s">
        <v>142</v>
      </c>
      <c r="M49" s="241" t="s">
        <v>142</v>
      </c>
      <c r="N49" s="241" t="s">
        <v>142</v>
      </c>
      <c r="O49" s="246" t="s">
        <v>142</v>
      </c>
      <c r="P49" s="103"/>
      <c r="Q49" s="103"/>
      <c r="R49" s="103"/>
      <c r="S49" s="103"/>
      <c r="T49" s="103"/>
      <c r="U49" s="103"/>
    </row>
    <row r="50" spans="1:21" ht="30.75" customHeight="1" x14ac:dyDescent="0.15">
      <c r="A50" s="103"/>
      <c r="B50" s="1065"/>
      <c r="C50" s="1066"/>
      <c r="D50" s="230"/>
      <c r="E50" s="1055" t="s">
        <v>35</v>
      </c>
      <c r="F50" s="1055"/>
      <c r="G50" s="1055"/>
      <c r="H50" s="1055"/>
      <c r="I50" s="1055"/>
      <c r="J50" s="1056"/>
      <c r="K50" s="237">
        <v>101</v>
      </c>
      <c r="L50" s="241">
        <v>84</v>
      </c>
      <c r="M50" s="241">
        <v>74</v>
      </c>
      <c r="N50" s="241">
        <v>62</v>
      </c>
      <c r="O50" s="246">
        <v>57</v>
      </c>
      <c r="P50" s="103"/>
      <c r="Q50" s="103"/>
      <c r="R50" s="103"/>
      <c r="S50" s="103"/>
      <c r="T50" s="103"/>
      <c r="U50" s="103"/>
    </row>
    <row r="51" spans="1:21" ht="30.75" customHeight="1" x14ac:dyDescent="0.15">
      <c r="A51" s="103"/>
      <c r="B51" s="1067"/>
      <c r="C51" s="1068"/>
      <c r="D51" s="231"/>
      <c r="E51" s="1055" t="s">
        <v>40</v>
      </c>
      <c r="F51" s="1055"/>
      <c r="G51" s="1055"/>
      <c r="H51" s="1055"/>
      <c r="I51" s="1055"/>
      <c r="J51" s="1056"/>
      <c r="K51" s="237" t="s">
        <v>142</v>
      </c>
      <c r="L51" s="241" t="s">
        <v>142</v>
      </c>
      <c r="M51" s="241" t="s">
        <v>142</v>
      </c>
      <c r="N51" s="241" t="s">
        <v>142</v>
      </c>
      <c r="O51" s="246" t="s">
        <v>142</v>
      </c>
      <c r="P51" s="103"/>
      <c r="Q51" s="103"/>
      <c r="R51" s="103"/>
      <c r="S51" s="103"/>
      <c r="T51" s="103"/>
      <c r="U51" s="103"/>
    </row>
    <row r="52" spans="1:21" ht="30.75" customHeight="1" x14ac:dyDescent="0.15">
      <c r="A52" s="103"/>
      <c r="B52" s="1057" t="s">
        <v>41</v>
      </c>
      <c r="C52" s="1058"/>
      <c r="D52" s="231"/>
      <c r="E52" s="1055" t="s">
        <v>43</v>
      </c>
      <c r="F52" s="1055"/>
      <c r="G52" s="1055"/>
      <c r="H52" s="1055"/>
      <c r="I52" s="1055"/>
      <c r="J52" s="1056"/>
      <c r="K52" s="237">
        <v>2247</v>
      </c>
      <c r="L52" s="241">
        <v>2350</v>
      </c>
      <c r="M52" s="241">
        <v>2284</v>
      </c>
      <c r="N52" s="241">
        <v>2292</v>
      </c>
      <c r="O52" s="246">
        <v>2310</v>
      </c>
      <c r="P52" s="103"/>
      <c r="Q52" s="103"/>
      <c r="R52" s="103"/>
      <c r="S52" s="103"/>
      <c r="T52" s="103"/>
      <c r="U52" s="103"/>
    </row>
    <row r="53" spans="1:21" ht="30.75" customHeight="1" x14ac:dyDescent="0.15">
      <c r="A53" s="103"/>
      <c r="B53" s="1059" t="s">
        <v>44</v>
      </c>
      <c r="C53" s="1060"/>
      <c r="D53" s="232"/>
      <c r="E53" s="1061" t="s">
        <v>49</v>
      </c>
      <c r="F53" s="1061"/>
      <c r="G53" s="1061"/>
      <c r="H53" s="1061"/>
      <c r="I53" s="1061"/>
      <c r="J53" s="1062"/>
      <c r="K53" s="238">
        <v>1025</v>
      </c>
      <c r="L53" s="242">
        <v>806</v>
      </c>
      <c r="M53" s="242">
        <v>857</v>
      </c>
      <c r="N53" s="242">
        <v>661</v>
      </c>
      <c r="O53" s="247">
        <v>640</v>
      </c>
      <c r="P53" s="103"/>
      <c r="Q53" s="103"/>
      <c r="R53" s="103"/>
      <c r="S53" s="103"/>
      <c r="T53" s="103"/>
      <c r="U53" s="103"/>
    </row>
    <row r="54" spans="1:21" ht="24" customHeight="1" x14ac:dyDescent="0.15">
      <c r="A54" s="103"/>
      <c r="B54" s="227" t="s">
        <v>51</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XAB+pZZbvSGCKW12DzbjjbVUkF0kBs3/hSLhqaGzDcc/0s1Fvhv9nBW+ZoRIGe6k4Z5HTKOO0kU43+rRhQ3DUQ==" saltValue="+ZAOUS+zlZbG9b0Kl4e9W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517</v>
      </c>
      <c r="J40" s="239" t="s">
        <v>518</v>
      </c>
      <c r="K40" s="239" t="s">
        <v>371</v>
      </c>
      <c r="L40" s="239" t="s">
        <v>194</v>
      </c>
      <c r="M40" s="253" t="s">
        <v>401</v>
      </c>
    </row>
    <row r="41" spans="2:13" ht="27.75" customHeight="1" x14ac:dyDescent="0.15">
      <c r="B41" s="1063" t="s">
        <v>30</v>
      </c>
      <c r="C41" s="1064"/>
      <c r="D41" s="229"/>
      <c r="E41" s="1080" t="s">
        <v>54</v>
      </c>
      <c r="F41" s="1080"/>
      <c r="G41" s="1080"/>
      <c r="H41" s="1081"/>
      <c r="I41" s="236">
        <v>21505</v>
      </c>
      <c r="J41" s="240">
        <v>21870</v>
      </c>
      <c r="K41" s="240">
        <v>22209</v>
      </c>
      <c r="L41" s="240">
        <v>22147</v>
      </c>
      <c r="M41" s="245">
        <v>21306</v>
      </c>
    </row>
    <row r="42" spans="2:13" ht="27.75" customHeight="1" x14ac:dyDescent="0.15">
      <c r="B42" s="1065"/>
      <c r="C42" s="1066"/>
      <c r="D42" s="230"/>
      <c r="E42" s="1071" t="s">
        <v>63</v>
      </c>
      <c r="F42" s="1071"/>
      <c r="G42" s="1071"/>
      <c r="H42" s="1072"/>
      <c r="I42" s="237">
        <v>597</v>
      </c>
      <c r="J42" s="241">
        <v>516</v>
      </c>
      <c r="K42" s="241">
        <v>447</v>
      </c>
      <c r="L42" s="241">
        <v>390</v>
      </c>
      <c r="M42" s="246">
        <v>337</v>
      </c>
    </row>
    <row r="43" spans="2:13" ht="27.75" customHeight="1" x14ac:dyDescent="0.15">
      <c r="B43" s="1065"/>
      <c r="C43" s="1066"/>
      <c r="D43" s="230"/>
      <c r="E43" s="1071" t="s">
        <v>66</v>
      </c>
      <c r="F43" s="1071"/>
      <c r="G43" s="1071"/>
      <c r="H43" s="1072"/>
      <c r="I43" s="237">
        <v>11337</v>
      </c>
      <c r="J43" s="241">
        <v>11146</v>
      </c>
      <c r="K43" s="241">
        <v>10831</v>
      </c>
      <c r="L43" s="241">
        <v>9934</v>
      </c>
      <c r="M43" s="246">
        <v>9092</v>
      </c>
    </row>
    <row r="44" spans="2:13" ht="27.75" customHeight="1" x14ac:dyDescent="0.15">
      <c r="B44" s="1065"/>
      <c r="C44" s="1066"/>
      <c r="D44" s="230"/>
      <c r="E44" s="1071" t="s">
        <v>67</v>
      </c>
      <c r="F44" s="1071"/>
      <c r="G44" s="1071"/>
      <c r="H44" s="1072"/>
      <c r="I44" s="237" t="s">
        <v>142</v>
      </c>
      <c r="J44" s="241" t="s">
        <v>142</v>
      </c>
      <c r="K44" s="241" t="s">
        <v>142</v>
      </c>
      <c r="L44" s="241" t="s">
        <v>142</v>
      </c>
      <c r="M44" s="246" t="s">
        <v>142</v>
      </c>
    </row>
    <row r="45" spans="2:13" ht="27.75" customHeight="1" x14ac:dyDescent="0.15">
      <c r="B45" s="1065"/>
      <c r="C45" s="1066"/>
      <c r="D45" s="230"/>
      <c r="E45" s="1071" t="s">
        <v>69</v>
      </c>
      <c r="F45" s="1071"/>
      <c r="G45" s="1071"/>
      <c r="H45" s="1072"/>
      <c r="I45" s="237">
        <v>4090</v>
      </c>
      <c r="J45" s="241">
        <v>3788</v>
      </c>
      <c r="K45" s="241">
        <v>3616</v>
      </c>
      <c r="L45" s="241">
        <v>3803</v>
      </c>
      <c r="M45" s="246">
        <v>3891</v>
      </c>
    </row>
    <row r="46" spans="2:13" ht="27.75" customHeight="1" x14ac:dyDescent="0.15">
      <c r="B46" s="1065"/>
      <c r="C46" s="1066"/>
      <c r="D46" s="231"/>
      <c r="E46" s="1071" t="s">
        <v>68</v>
      </c>
      <c r="F46" s="1071"/>
      <c r="G46" s="1071"/>
      <c r="H46" s="1072"/>
      <c r="I46" s="237">
        <v>140</v>
      </c>
      <c r="J46" s="241">
        <v>64</v>
      </c>
      <c r="K46" s="241">
        <v>7</v>
      </c>
      <c r="L46" s="241" t="s">
        <v>142</v>
      </c>
      <c r="M46" s="246">
        <v>9</v>
      </c>
    </row>
    <row r="47" spans="2:13" ht="27.75" customHeight="1" x14ac:dyDescent="0.15">
      <c r="B47" s="1065"/>
      <c r="C47" s="1066"/>
      <c r="D47" s="249"/>
      <c r="E47" s="1077" t="s">
        <v>71</v>
      </c>
      <c r="F47" s="1078"/>
      <c r="G47" s="1078"/>
      <c r="H47" s="1079"/>
      <c r="I47" s="237" t="s">
        <v>142</v>
      </c>
      <c r="J47" s="241" t="s">
        <v>142</v>
      </c>
      <c r="K47" s="241" t="s">
        <v>142</v>
      </c>
      <c r="L47" s="241" t="s">
        <v>142</v>
      </c>
      <c r="M47" s="246" t="s">
        <v>142</v>
      </c>
    </row>
    <row r="48" spans="2:13" ht="27.75" customHeight="1" x14ac:dyDescent="0.15">
      <c r="B48" s="1065"/>
      <c r="C48" s="1066"/>
      <c r="D48" s="230"/>
      <c r="E48" s="1071" t="s">
        <v>75</v>
      </c>
      <c r="F48" s="1071"/>
      <c r="G48" s="1071"/>
      <c r="H48" s="1072"/>
      <c r="I48" s="237" t="s">
        <v>142</v>
      </c>
      <c r="J48" s="241" t="s">
        <v>142</v>
      </c>
      <c r="K48" s="241" t="s">
        <v>142</v>
      </c>
      <c r="L48" s="241" t="s">
        <v>142</v>
      </c>
      <c r="M48" s="246" t="s">
        <v>142</v>
      </c>
    </row>
    <row r="49" spans="2:13" ht="27.75" customHeight="1" x14ac:dyDescent="0.15">
      <c r="B49" s="1067"/>
      <c r="C49" s="1068"/>
      <c r="D49" s="230"/>
      <c r="E49" s="1071" t="s">
        <v>81</v>
      </c>
      <c r="F49" s="1071"/>
      <c r="G49" s="1071"/>
      <c r="H49" s="1072"/>
      <c r="I49" s="237" t="s">
        <v>142</v>
      </c>
      <c r="J49" s="241" t="s">
        <v>142</v>
      </c>
      <c r="K49" s="241" t="s">
        <v>142</v>
      </c>
      <c r="L49" s="241" t="s">
        <v>142</v>
      </c>
      <c r="M49" s="246" t="s">
        <v>142</v>
      </c>
    </row>
    <row r="50" spans="2:13" ht="27.75" customHeight="1" x14ac:dyDescent="0.15">
      <c r="B50" s="1075" t="s">
        <v>83</v>
      </c>
      <c r="C50" s="1076"/>
      <c r="D50" s="250"/>
      <c r="E50" s="1071" t="s">
        <v>85</v>
      </c>
      <c r="F50" s="1071"/>
      <c r="G50" s="1071"/>
      <c r="H50" s="1072"/>
      <c r="I50" s="237">
        <v>1797</v>
      </c>
      <c r="J50" s="241">
        <v>1600</v>
      </c>
      <c r="K50" s="241">
        <v>1542</v>
      </c>
      <c r="L50" s="241">
        <v>1964</v>
      </c>
      <c r="M50" s="246">
        <v>3057</v>
      </c>
    </row>
    <row r="51" spans="2:13" ht="27.75" customHeight="1" x14ac:dyDescent="0.15">
      <c r="B51" s="1065"/>
      <c r="C51" s="1066"/>
      <c r="D51" s="230"/>
      <c r="E51" s="1071" t="s">
        <v>88</v>
      </c>
      <c r="F51" s="1071"/>
      <c r="G51" s="1071"/>
      <c r="H51" s="1072"/>
      <c r="I51" s="237">
        <v>4305</v>
      </c>
      <c r="J51" s="241">
        <v>4264</v>
      </c>
      <c r="K51" s="241">
        <v>4312</v>
      </c>
      <c r="L51" s="241">
        <v>4253</v>
      </c>
      <c r="M51" s="246">
        <v>4192</v>
      </c>
    </row>
    <row r="52" spans="2:13" ht="27.75" customHeight="1" x14ac:dyDescent="0.15">
      <c r="B52" s="1067"/>
      <c r="C52" s="1068"/>
      <c r="D52" s="230"/>
      <c r="E52" s="1071" t="s">
        <v>37</v>
      </c>
      <c r="F52" s="1071"/>
      <c r="G52" s="1071"/>
      <c r="H52" s="1072"/>
      <c r="I52" s="237">
        <v>24819</v>
      </c>
      <c r="J52" s="241">
        <v>24692</v>
      </c>
      <c r="K52" s="241">
        <v>25568</v>
      </c>
      <c r="L52" s="241">
        <v>25466</v>
      </c>
      <c r="M52" s="246">
        <v>25143</v>
      </c>
    </row>
    <row r="53" spans="2:13" ht="27.75" customHeight="1" x14ac:dyDescent="0.15">
      <c r="B53" s="1059" t="s">
        <v>44</v>
      </c>
      <c r="C53" s="1060"/>
      <c r="D53" s="232"/>
      <c r="E53" s="1073" t="s">
        <v>90</v>
      </c>
      <c r="F53" s="1073"/>
      <c r="G53" s="1073"/>
      <c r="H53" s="1074"/>
      <c r="I53" s="238">
        <v>6749</v>
      </c>
      <c r="J53" s="242">
        <v>6828</v>
      </c>
      <c r="K53" s="242">
        <v>5689</v>
      </c>
      <c r="L53" s="242">
        <v>4591</v>
      </c>
      <c r="M53" s="247">
        <v>2243</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0i+qeBwV+aYO6vFibF6L11FShWfEycT7Iox6ivpja3GeSTQt6rHsSjQdy9atCVaFh261iK+zjB6yjHcrgDSOg==" saltValue="dJMJrQbJE4xQRoDYMTYjY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86</v>
      </c>
    </row>
    <row r="54" spans="2:8" ht="29.25" customHeight="1" x14ac:dyDescent="0.2">
      <c r="B54" s="254" t="s">
        <v>8</v>
      </c>
      <c r="C54" s="260"/>
      <c r="D54" s="260"/>
      <c r="E54" s="261" t="s">
        <v>13</v>
      </c>
      <c r="F54" s="262" t="s">
        <v>371</v>
      </c>
      <c r="G54" s="262" t="s">
        <v>194</v>
      </c>
      <c r="H54" s="270" t="s">
        <v>401</v>
      </c>
    </row>
    <row r="55" spans="2:8" ht="52.5" customHeight="1" x14ac:dyDescent="0.15">
      <c r="B55" s="255"/>
      <c r="C55" s="1090" t="s">
        <v>97</v>
      </c>
      <c r="D55" s="1090"/>
      <c r="E55" s="1091"/>
      <c r="F55" s="263">
        <v>1534</v>
      </c>
      <c r="G55" s="263">
        <v>1955</v>
      </c>
      <c r="H55" s="271">
        <v>2256</v>
      </c>
    </row>
    <row r="56" spans="2:8" ht="52.5" customHeight="1" x14ac:dyDescent="0.15">
      <c r="B56" s="256"/>
      <c r="C56" s="1092" t="s">
        <v>100</v>
      </c>
      <c r="D56" s="1092"/>
      <c r="E56" s="1093"/>
      <c r="F56" s="264">
        <v>9</v>
      </c>
      <c r="G56" s="264">
        <v>9</v>
      </c>
      <c r="H56" s="272">
        <v>9</v>
      </c>
    </row>
    <row r="57" spans="2:8" ht="53.25" customHeight="1" x14ac:dyDescent="0.15">
      <c r="B57" s="256"/>
      <c r="C57" s="1094" t="s">
        <v>59</v>
      </c>
      <c r="D57" s="1094"/>
      <c r="E57" s="1095"/>
      <c r="F57" s="265">
        <v>422</v>
      </c>
      <c r="G57" s="265">
        <v>427</v>
      </c>
      <c r="H57" s="273">
        <v>500</v>
      </c>
    </row>
    <row r="58" spans="2:8" ht="45.75" customHeight="1" x14ac:dyDescent="0.15">
      <c r="B58" s="257"/>
      <c r="C58" s="1082" t="s">
        <v>528</v>
      </c>
      <c r="D58" s="1083"/>
      <c r="E58" s="1084"/>
      <c r="F58" s="266">
        <v>286</v>
      </c>
      <c r="G58" s="266">
        <v>286</v>
      </c>
      <c r="H58" s="274">
        <v>286</v>
      </c>
    </row>
    <row r="59" spans="2:8" ht="45.75" customHeight="1" x14ac:dyDescent="0.15">
      <c r="B59" s="257"/>
      <c r="C59" s="1082" t="s">
        <v>529</v>
      </c>
      <c r="D59" s="1083"/>
      <c r="E59" s="1084"/>
      <c r="F59" s="266">
        <v>5</v>
      </c>
      <c r="G59" s="266">
        <v>4</v>
      </c>
      <c r="H59" s="274">
        <v>78</v>
      </c>
    </row>
    <row r="60" spans="2:8" ht="45.75" customHeight="1" x14ac:dyDescent="0.15">
      <c r="B60" s="257"/>
      <c r="C60" s="1082" t="s">
        <v>530</v>
      </c>
      <c r="D60" s="1083"/>
      <c r="E60" s="1084"/>
      <c r="F60" s="266">
        <v>71</v>
      </c>
      <c r="G60" s="266">
        <v>77</v>
      </c>
      <c r="H60" s="274">
        <v>76</v>
      </c>
    </row>
    <row r="61" spans="2:8" ht="45.75" customHeight="1" x14ac:dyDescent="0.15">
      <c r="B61" s="257"/>
      <c r="C61" s="1082" t="s">
        <v>531</v>
      </c>
      <c r="D61" s="1083"/>
      <c r="E61" s="1084"/>
      <c r="F61" s="266">
        <v>20</v>
      </c>
      <c r="G61" s="266">
        <v>20</v>
      </c>
      <c r="H61" s="274">
        <v>20</v>
      </c>
    </row>
    <row r="62" spans="2:8" ht="45.75" customHeight="1" x14ac:dyDescent="0.15">
      <c r="B62" s="258"/>
      <c r="C62" s="1085" t="s">
        <v>64</v>
      </c>
      <c r="D62" s="1086"/>
      <c r="E62" s="1087"/>
      <c r="F62" s="267">
        <v>14</v>
      </c>
      <c r="G62" s="267">
        <v>14</v>
      </c>
      <c r="H62" s="275">
        <v>14</v>
      </c>
    </row>
    <row r="63" spans="2:8" ht="52.5" customHeight="1" x14ac:dyDescent="0.15">
      <c r="B63" s="259"/>
      <c r="C63" s="1088" t="s">
        <v>110</v>
      </c>
      <c r="D63" s="1088"/>
      <c r="E63" s="1089"/>
      <c r="F63" s="268">
        <v>1964</v>
      </c>
      <c r="G63" s="268">
        <v>2391</v>
      </c>
      <c r="H63" s="276">
        <v>2765</v>
      </c>
    </row>
    <row r="64" spans="2:8" ht="15" customHeight="1" x14ac:dyDescent="0.15"/>
    <row r="65" ht="0" hidden="1" customHeight="1" x14ac:dyDescent="0.15"/>
    <row r="66" ht="0" hidden="1" customHeight="1" x14ac:dyDescent="0.15"/>
  </sheetData>
  <sheetProtection algorithmName="SHA-512" hashValue="7usRP7lROW1cQRkmUlBfPc3zlpbuAHkovQRAdzjOLdnaFZvpmUjEiiufYyQMj0/n3Bs04pRdcbGj+mxOiM0J+g==" saltValue="aFLDmQRg7YytsCfYhLsQj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302" customWidth="1"/>
    <col min="2" max="107" width="2.5" style="302" customWidth="1"/>
    <col min="108" max="108" width="6.125" style="312" customWidth="1"/>
    <col min="109" max="109" width="5.875" style="311" customWidth="1"/>
    <col min="110" max="110" width="19.125" style="302" hidden="1" customWidth="1"/>
    <col min="111" max="115" width="12.625" style="302" hidden="1" customWidth="1"/>
    <col min="116" max="349" width="8.625" style="302" hidden="1" customWidth="1"/>
    <col min="350" max="355" width="14.875" style="302" hidden="1" customWidth="1"/>
    <col min="356" max="357" width="15.875" style="302" hidden="1" customWidth="1"/>
    <col min="358" max="363" width="16.125" style="302" hidden="1" customWidth="1"/>
    <col min="364" max="364" width="6.125" style="302" hidden="1" customWidth="1"/>
    <col min="365" max="365" width="3" style="302" hidden="1" customWidth="1"/>
    <col min="366" max="605" width="8.625" style="302" hidden="1" customWidth="1"/>
    <col min="606" max="611" width="14.875" style="302" hidden="1" customWidth="1"/>
    <col min="612" max="613" width="15.875" style="302" hidden="1" customWidth="1"/>
    <col min="614" max="619" width="16.125" style="302" hidden="1" customWidth="1"/>
    <col min="620" max="620" width="6.125" style="302" hidden="1" customWidth="1"/>
    <col min="621" max="621" width="3" style="302" hidden="1" customWidth="1"/>
    <col min="622" max="861" width="8.625" style="302" hidden="1" customWidth="1"/>
    <col min="862" max="867" width="14.875" style="302" hidden="1" customWidth="1"/>
    <col min="868" max="869" width="15.875" style="302" hidden="1" customWidth="1"/>
    <col min="870" max="875" width="16.125" style="302" hidden="1" customWidth="1"/>
    <col min="876" max="876" width="6.125" style="302" hidden="1" customWidth="1"/>
    <col min="877" max="877" width="3" style="302" hidden="1" customWidth="1"/>
    <col min="878" max="1117" width="8.625" style="302" hidden="1" customWidth="1"/>
    <col min="1118" max="1123" width="14.875" style="302" hidden="1" customWidth="1"/>
    <col min="1124" max="1125" width="15.875" style="302" hidden="1" customWidth="1"/>
    <col min="1126" max="1131" width="16.125" style="302" hidden="1" customWidth="1"/>
    <col min="1132" max="1132" width="6.125" style="302" hidden="1" customWidth="1"/>
    <col min="1133" max="1133" width="3" style="302" hidden="1" customWidth="1"/>
    <col min="1134" max="1373" width="8.625" style="302" hidden="1" customWidth="1"/>
    <col min="1374" max="1379" width="14.875" style="302" hidden="1" customWidth="1"/>
    <col min="1380" max="1381" width="15.875" style="302" hidden="1" customWidth="1"/>
    <col min="1382" max="1387" width="16.125" style="302" hidden="1" customWidth="1"/>
    <col min="1388" max="1388" width="6.125" style="302" hidden="1" customWidth="1"/>
    <col min="1389" max="1389" width="3" style="302" hidden="1" customWidth="1"/>
    <col min="1390" max="1629" width="8.625" style="302" hidden="1" customWidth="1"/>
    <col min="1630" max="1635" width="14.875" style="302" hidden="1" customWidth="1"/>
    <col min="1636" max="1637" width="15.875" style="302" hidden="1" customWidth="1"/>
    <col min="1638" max="1643" width="16.125" style="302" hidden="1" customWidth="1"/>
    <col min="1644" max="1644" width="6.125" style="302" hidden="1" customWidth="1"/>
    <col min="1645" max="1645" width="3" style="302" hidden="1" customWidth="1"/>
    <col min="1646" max="1885" width="8.625" style="302" hidden="1" customWidth="1"/>
    <col min="1886" max="1891" width="14.875" style="302" hidden="1" customWidth="1"/>
    <col min="1892" max="1893" width="15.875" style="302" hidden="1" customWidth="1"/>
    <col min="1894" max="1899" width="16.125" style="302" hidden="1" customWidth="1"/>
    <col min="1900" max="1900" width="6.125" style="302" hidden="1" customWidth="1"/>
    <col min="1901" max="1901" width="3" style="302" hidden="1" customWidth="1"/>
    <col min="1902" max="2141" width="8.625" style="302" hidden="1" customWidth="1"/>
    <col min="2142" max="2147" width="14.875" style="302" hidden="1" customWidth="1"/>
    <col min="2148" max="2149" width="15.875" style="302" hidden="1" customWidth="1"/>
    <col min="2150" max="2155" width="16.125" style="302" hidden="1" customWidth="1"/>
    <col min="2156" max="2156" width="6.125" style="302" hidden="1" customWidth="1"/>
    <col min="2157" max="2157" width="3" style="302" hidden="1" customWidth="1"/>
    <col min="2158" max="2397" width="8.625" style="302" hidden="1" customWidth="1"/>
    <col min="2398" max="2403" width="14.875" style="302" hidden="1" customWidth="1"/>
    <col min="2404" max="2405" width="15.875" style="302" hidden="1" customWidth="1"/>
    <col min="2406" max="2411" width="16.125" style="302" hidden="1" customWidth="1"/>
    <col min="2412" max="2412" width="6.125" style="302" hidden="1" customWidth="1"/>
    <col min="2413" max="2413" width="3" style="302" hidden="1" customWidth="1"/>
    <col min="2414" max="2653" width="8.625" style="302" hidden="1" customWidth="1"/>
    <col min="2654" max="2659" width="14.875" style="302" hidden="1" customWidth="1"/>
    <col min="2660" max="2661" width="15.875" style="302" hidden="1" customWidth="1"/>
    <col min="2662" max="2667" width="16.125" style="302" hidden="1" customWidth="1"/>
    <col min="2668" max="2668" width="6.125" style="302" hidden="1" customWidth="1"/>
    <col min="2669" max="2669" width="3" style="302" hidden="1" customWidth="1"/>
    <col min="2670" max="2909" width="8.625" style="302" hidden="1" customWidth="1"/>
    <col min="2910" max="2915" width="14.875" style="302" hidden="1" customWidth="1"/>
    <col min="2916" max="2917" width="15.875" style="302" hidden="1" customWidth="1"/>
    <col min="2918" max="2923" width="16.125" style="302" hidden="1" customWidth="1"/>
    <col min="2924" max="2924" width="6.125" style="302" hidden="1" customWidth="1"/>
    <col min="2925" max="2925" width="3" style="302" hidden="1" customWidth="1"/>
    <col min="2926" max="3165" width="8.625" style="302" hidden="1" customWidth="1"/>
    <col min="3166" max="3171" width="14.875" style="302" hidden="1" customWidth="1"/>
    <col min="3172" max="3173" width="15.875" style="302" hidden="1" customWidth="1"/>
    <col min="3174" max="3179" width="16.125" style="302" hidden="1" customWidth="1"/>
    <col min="3180" max="3180" width="6.125" style="302" hidden="1" customWidth="1"/>
    <col min="3181" max="3181" width="3" style="302" hidden="1" customWidth="1"/>
    <col min="3182" max="3421" width="8.625" style="302" hidden="1" customWidth="1"/>
    <col min="3422" max="3427" width="14.875" style="302" hidden="1" customWidth="1"/>
    <col min="3428" max="3429" width="15.875" style="302" hidden="1" customWidth="1"/>
    <col min="3430" max="3435" width="16.125" style="302" hidden="1" customWidth="1"/>
    <col min="3436" max="3436" width="6.125" style="302" hidden="1" customWidth="1"/>
    <col min="3437" max="3437" width="3" style="302" hidden="1" customWidth="1"/>
    <col min="3438" max="3677" width="8.625" style="302" hidden="1" customWidth="1"/>
    <col min="3678" max="3683" width="14.875" style="302" hidden="1" customWidth="1"/>
    <col min="3684" max="3685" width="15.875" style="302" hidden="1" customWidth="1"/>
    <col min="3686" max="3691" width="16.125" style="302" hidden="1" customWidth="1"/>
    <col min="3692" max="3692" width="6.125" style="302" hidden="1" customWidth="1"/>
    <col min="3693" max="3693" width="3" style="302" hidden="1" customWidth="1"/>
    <col min="3694" max="3933" width="8.625" style="302" hidden="1" customWidth="1"/>
    <col min="3934" max="3939" width="14.875" style="302" hidden="1" customWidth="1"/>
    <col min="3940" max="3941" width="15.875" style="302" hidden="1" customWidth="1"/>
    <col min="3942" max="3947" width="16.125" style="302" hidden="1" customWidth="1"/>
    <col min="3948" max="3948" width="6.125" style="302" hidden="1" customWidth="1"/>
    <col min="3949" max="3949" width="3" style="302" hidden="1" customWidth="1"/>
    <col min="3950" max="4189" width="8.625" style="302" hidden="1" customWidth="1"/>
    <col min="4190" max="4195" width="14.875" style="302" hidden="1" customWidth="1"/>
    <col min="4196" max="4197" width="15.875" style="302" hidden="1" customWidth="1"/>
    <col min="4198" max="4203" width="16.125" style="302" hidden="1" customWidth="1"/>
    <col min="4204" max="4204" width="6.125" style="302" hidden="1" customWidth="1"/>
    <col min="4205" max="4205" width="3" style="302" hidden="1" customWidth="1"/>
    <col min="4206" max="4445" width="8.625" style="302" hidden="1" customWidth="1"/>
    <col min="4446" max="4451" width="14.875" style="302" hidden="1" customWidth="1"/>
    <col min="4452" max="4453" width="15.875" style="302" hidden="1" customWidth="1"/>
    <col min="4454" max="4459" width="16.125" style="302" hidden="1" customWidth="1"/>
    <col min="4460" max="4460" width="6.125" style="302" hidden="1" customWidth="1"/>
    <col min="4461" max="4461" width="3" style="302" hidden="1" customWidth="1"/>
    <col min="4462" max="4701" width="8.625" style="302" hidden="1" customWidth="1"/>
    <col min="4702" max="4707" width="14.875" style="302" hidden="1" customWidth="1"/>
    <col min="4708" max="4709" width="15.875" style="302" hidden="1" customWidth="1"/>
    <col min="4710" max="4715" width="16.125" style="302" hidden="1" customWidth="1"/>
    <col min="4716" max="4716" width="6.125" style="302" hidden="1" customWidth="1"/>
    <col min="4717" max="4717" width="3" style="302" hidden="1" customWidth="1"/>
    <col min="4718" max="4957" width="8.625" style="302" hidden="1" customWidth="1"/>
    <col min="4958" max="4963" width="14.875" style="302" hidden="1" customWidth="1"/>
    <col min="4964" max="4965" width="15.875" style="302" hidden="1" customWidth="1"/>
    <col min="4966" max="4971" width="16.125" style="302" hidden="1" customWidth="1"/>
    <col min="4972" max="4972" width="6.125" style="302" hidden="1" customWidth="1"/>
    <col min="4973" max="4973" width="3" style="302" hidden="1" customWidth="1"/>
    <col min="4974" max="5213" width="8.625" style="302" hidden="1" customWidth="1"/>
    <col min="5214" max="5219" width="14.875" style="302" hidden="1" customWidth="1"/>
    <col min="5220" max="5221" width="15.875" style="302" hidden="1" customWidth="1"/>
    <col min="5222" max="5227" width="16.125" style="302" hidden="1" customWidth="1"/>
    <col min="5228" max="5228" width="6.125" style="302" hidden="1" customWidth="1"/>
    <col min="5229" max="5229" width="3" style="302" hidden="1" customWidth="1"/>
    <col min="5230" max="5469" width="8.625" style="302" hidden="1" customWidth="1"/>
    <col min="5470" max="5475" width="14.875" style="302" hidden="1" customWidth="1"/>
    <col min="5476" max="5477" width="15.875" style="302" hidden="1" customWidth="1"/>
    <col min="5478" max="5483" width="16.125" style="302" hidden="1" customWidth="1"/>
    <col min="5484" max="5484" width="6.125" style="302" hidden="1" customWidth="1"/>
    <col min="5485" max="5485" width="3" style="302" hidden="1" customWidth="1"/>
    <col min="5486" max="5725" width="8.625" style="302" hidden="1" customWidth="1"/>
    <col min="5726" max="5731" width="14.875" style="302" hidden="1" customWidth="1"/>
    <col min="5732" max="5733" width="15.875" style="302" hidden="1" customWidth="1"/>
    <col min="5734" max="5739" width="16.125" style="302" hidden="1" customWidth="1"/>
    <col min="5740" max="5740" width="6.125" style="302" hidden="1" customWidth="1"/>
    <col min="5741" max="5741" width="3" style="302" hidden="1" customWidth="1"/>
    <col min="5742" max="5981" width="8.625" style="302" hidden="1" customWidth="1"/>
    <col min="5982" max="5987" width="14.875" style="302" hidden="1" customWidth="1"/>
    <col min="5988" max="5989" width="15.875" style="302" hidden="1" customWidth="1"/>
    <col min="5990" max="5995" width="16.125" style="302" hidden="1" customWidth="1"/>
    <col min="5996" max="5996" width="6.125" style="302" hidden="1" customWidth="1"/>
    <col min="5997" max="5997" width="3" style="302" hidden="1" customWidth="1"/>
    <col min="5998" max="6237" width="8.625" style="302" hidden="1" customWidth="1"/>
    <col min="6238" max="6243" width="14.875" style="302" hidden="1" customWidth="1"/>
    <col min="6244" max="6245" width="15.875" style="302" hidden="1" customWidth="1"/>
    <col min="6246" max="6251" width="16.125" style="302" hidden="1" customWidth="1"/>
    <col min="6252" max="6252" width="6.125" style="302" hidden="1" customWidth="1"/>
    <col min="6253" max="6253" width="3" style="302" hidden="1" customWidth="1"/>
    <col min="6254" max="6493" width="8.625" style="302" hidden="1" customWidth="1"/>
    <col min="6494" max="6499" width="14.875" style="302" hidden="1" customWidth="1"/>
    <col min="6500" max="6501" width="15.875" style="302" hidden="1" customWidth="1"/>
    <col min="6502" max="6507" width="16.125" style="302" hidden="1" customWidth="1"/>
    <col min="6508" max="6508" width="6.125" style="302" hidden="1" customWidth="1"/>
    <col min="6509" max="6509" width="3" style="302" hidden="1" customWidth="1"/>
    <col min="6510" max="6749" width="8.625" style="302" hidden="1" customWidth="1"/>
    <col min="6750" max="6755" width="14.875" style="302" hidden="1" customWidth="1"/>
    <col min="6756" max="6757" width="15.875" style="302" hidden="1" customWidth="1"/>
    <col min="6758" max="6763" width="16.125" style="302" hidden="1" customWidth="1"/>
    <col min="6764" max="6764" width="6.125" style="302" hidden="1" customWidth="1"/>
    <col min="6765" max="6765" width="3" style="302" hidden="1" customWidth="1"/>
    <col min="6766" max="7005" width="8.625" style="302" hidden="1" customWidth="1"/>
    <col min="7006" max="7011" width="14.875" style="302" hidden="1" customWidth="1"/>
    <col min="7012" max="7013" width="15.875" style="302" hidden="1" customWidth="1"/>
    <col min="7014" max="7019" width="16.125" style="302" hidden="1" customWidth="1"/>
    <col min="7020" max="7020" width="6.125" style="302" hidden="1" customWidth="1"/>
    <col min="7021" max="7021" width="3" style="302" hidden="1" customWidth="1"/>
    <col min="7022" max="7261" width="8.625" style="302" hidden="1" customWidth="1"/>
    <col min="7262" max="7267" width="14.875" style="302" hidden="1" customWidth="1"/>
    <col min="7268" max="7269" width="15.875" style="302" hidden="1" customWidth="1"/>
    <col min="7270" max="7275" width="16.125" style="302" hidden="1" customWidth="1"/>
    <col min="7276" max="7276" width="6.125" style="302" hidden="1" customWidth="1"/>
    <col min="7277" max="7277" width="3" style="302" hidden="1" customWidth="1"/>
    <col min="7278" max="7517" width="8.625" style="302" hidden="1" customWidth="1"/>
    <col min="7518" max="7523" width="14.875" style="302" hidden="1" customWidth="1"/>
    <col min="7524" max="7525" width="15.875" style="302" hidden="1" customWidth="1"/>
    <col min="7526" max="7531" width="16.125" style="302" hidden="1" customWidth="1"/>
    <col min="7532" max="7532" width="6.125" style="302" hidden="1" customWidth="1"/>
    <col min="7533" max="7533" width="3" style="302" hidden="1" customWidth="1"/>
    <col min="7534" max="7773" width="8.625" style="302" hidden="1" customWidth="1"/>
    <col min="7774" max="7779" width="14.875" style="302" hidden="1" customWidth="1"/>
    <col min="7780" max="7781" width="15.875" style="302" hidden="1" customWidth="1"/>
    <col min="7782" max="7787" width="16.125" style="302" hidden="1" customWidth="1"/>
    <col min="7788" max="7788" width="6.125" style="302" hidden="1" customWidth="1"/>
    <col min="7789" max="7789" width="3" style="302" hidden="1" customWidth="1"/>
    <col min="7790" max="8029" width="8.625" style="302" hidden="1" customWidth="1"/>
    <col min="8030" max="8035" width="14.875" style="302" hidden="1" customWidth="1"/>
    <col min="8036" max="8037" width="15.875" style="302" hidden="1" customWidth="1"/>
    <col min="8038" max="8043" width="16.125" style="302" hidden="1" customWidth="1"/>
    <col min="8044" max="8044" width="6.125" style="302" hidden="1" customWidth="1"/>
    <col min="8045" max="8045" width="3" style="302" hidden="1" customWidth="1"/>
    <col min="8046" max="8285" width="8.625" style="302" hidden="1" customWidth="1"/>
    <col min="8286" max="8291" width="14.875" style="302" hidden="1" customWidth="1"/>
    <col min="8292" max="8293" width="15.875" style="302" hidden="1" customWidth="1"/>
    <col min="8294" max="8299" width="16.125" style="302" hidden="1" customWidth="1"/>
    <col min="8300" max="8300" width="6.125" style="302" hidden="1" customWidth="1"/>
    <col min="8301" max="8301" width="3" style="302" hidden="1" customWidth="1"/>
    <col min="8302" max="8541" width="8.625" style="302" hidden="1" customWidth="1"/>
    <col min="8542" max="8547" width="14.875" style="302" hidden="1" customWidth="1"/>
    <col min="8548" max="8549" width="15.875" style="302" hidden="1" customWidth="1"/>
    <col min="8550" max="8555" width="16.125" style="302" hidden="1" customWidth="1"/>
    <col min="8556" max="8556" width="6.125" style="302" hidden="1" customWidth="1"/>
    <col min="8557" max="8557" width="3" style="302" hidden="1" customWidth="1"/>
    <col min="8558" max="8797" width="8.625" style="302" hidden="1" customWidth="1"/>
    <col min="8798" max="8803" width="14.875" style="302" hidden="1" customWidth="1"/>
    <col min="8804" max="8805" width="15.875" style="302" hidden="1" customWidth="1"/>
    <col min="8806" max="8811" width="16.125" style="302" hidden="1" customWidth="1"/>
    <col min="8812" max="8812" width="6.125" style="302" hidden="1" customWidth="1"/>
    <col min="8813" max="8813" width="3" style="302" hidden="1" customWidth="1"/>
    <col min="8814" max="9053" width="8.625" style="302" hidden="1" customWidth="1"/>
    <col min="9054" max="9059" width="14.875" style="302" hidden="1" customWidth="1"/>
    <col min="9060" max="9061" width="15.875" style="302" hidden="1" customWidth="1"/>
    <col min="9062" max="9067" width="16.125" style="302" hidden="1" customWidth="1"/>
    <col min="9068" max="9068" width="6.125" style="302" hidden="1" customWidth="1"/>
    <col min="9069" max="9069" width="3" style="302" hidden="1" customWidth="1"/>
    <col min="9070" max="9309" width="8.625" style="302" hidden="1" customWidth="1"/>
    <col min="9310" max="9315" width="14.875" style="302" hidden="1" customWidth="1"/>
    <col min="9316" max="9317" width="15.875" style="302" hidden="1" customWidth="1"/>
    <col min="9318" max="9323" width="16.125" style="302" hidden="1" customWidth="1"/>
    <col min="9324" max="9324" width="6.125" style="302" hidden="1" customWidth="1"/>
    <col min="9325" max="9325" width="3" style="302" hidden="1" customWidth="1"/>
    <col min="9326" max="9565" width="8.625" style="302" hidden="1" customWidth="1"/>
    <col min="9566" max="9571" width="14.875" style="302" hidden="1" customWidth="1"/>
    <col min="9572" max="9573" width="15.875" style="302" hidden="1" customWidth="1"/>
    <col min="9574" max="9579" width="16.125" style="302" hidden="1" customWidth="1"/>
    <col min="9580" max="9580" width="6.125" style="302" hidden="1" customWidth="1"/>
    <col min="9581" max="9581" width="3" style="302" hidden="1" customWidth="1"/>
    <col min="9582" max="9821" width="8.625" style="302" hidden="1" customWidth="1"/>
    <col min="9822" max="9827" width="14.875" style="302" hidden="1" customWidth="1"/>
    <col min="9828" max="9829" width="15.875" style="302" hidden="1" customWidth="1"/>
    <col min="9830" max="9835" width="16.125" style="302" hidden="1" customWidth="1"/>
    <col min="9836" max="9836" width="6.125" style="302" hidden="1" customWidth="1"/>
    <col min="9837" max="9837" width="3" style="302" hidden="1" customWidth="1"/>
    <col min="9838" max="10077" width="8.625" style="302" hidden="1" customWidth="1"/>
    <col min="10078" max="10083" width="14.875" style="302" hidden="1" customWidth="1"/>
    <col min="10084" max="10085" width="15.875" style="302" hidden="1" customWidth="1"/>
    <col min="10086" max="10091" width="16.125" style="302" hidden="1" customWidth="1"/>
    <col min="10092" max="10092" width="6.125" style="302" hidden="1" customWidth="1"/>
    <col min="10093" max="10093" width="3" style="302" hidden="1" customWidth="1"/>
    <col min="10094" max="10333" width="8.625" style="302" hidden="1" customWidth="1"/>
    <col min="10334" max="10339" width="14.875" style="302" hidden="1" customWidth="1"/>
    <col min="10340" max="10341" width="15.875" style="302" hidden="1" customWidth="1"/>
    <col min="10342" max="10347" width="16.125" style="302" hidden="1" customWidth="1"/>
    <col min="10348" max="10348" width="6.125" style="302" hidden="1" customWidth="1"/>
    <col min="10349" max="10349" width="3" style="302" hidden="1" customWidth="1"/>
    <col min="10350" max="10589" width="8.625" style="302" hidden="1" customWidth="1"/>
    <col min="10590" max="10595" width="14.875" style="302" hidden="1" customWidth="1"/>
    <col min="10596" max="10597" width="15.875" style="302" hidden="1" customWidth="1"/>
    <col min="10598" max="10603" width="16.125" style="302" hidden="1" customWidth="1"/>
    <col min="10604" max="10604" width="6.125" style="302" hidden="1" customWidth="1"/>
    <col min="10605" max="10605" width="3" style="302" hidden="1" customWidth="1"/>
    <col min="10606" max="10845" width="8.625" style="302" hidden="1" customWidth="1"/>
    <col min="10846" max="10851" width="14.875" style="302" hidden="1" customWidth="1"/>
    <col min="10852" max="10853" width="15.875" style="302" hidden="1" customWidth="1"/>
    <col min="10854" max="10859" width="16.125" style="302" hidden="1" customWidth="1"/>
    <col min="10860" max="10860" width="6.125" style="302" hidden="1" customWidth="1"/>
    <col min="10861" max="10861" width="3" style="302" hidden="1" customWidth="1"/>
    <col min="10862" max="11101" width="8.625" style="302" hidden="1" customWidth="1"/>
    <col min="11102" max="11107" width="14.875" style="302" hidden="1" customWidth="1"/>
    <col min="11108" max="11109" width="15.875" style="302" hidden="1" customWidth="1"/>
    <col min="11110" max="11115" width="16.125" style="302" hidden="1" customWidth="1"/>
    <col min="11116" max="11116" width="6.125" style="302" hidden="1" customWidth="1"/>
    <col min="11117" max="11117" width="3" style="302" hidden="1" customWidth="1"/>
    <col min="11118" max="11357" width="8.625" style="302" hidden="1" customWidth="1"/>
    <col min="11358" max="11363" width="14.875" style="302" hidden="1" customWidth="1"/>
    <col min="11364" max="11365" width="15.875" style="302" hidden="1" customWidth="1"/>
    <col min="11366" max="11371" width="16.125" style="302" hidden="1" customWidth="1"/>
    <col min="11372" max="11372" width="6.125" style="302" hidden="1" customWidth="1"/>
    <col min="11373" max="11373" width="3" style="302" hidden="1" customWidth="1"/>
    <col min="11374" max="11613" width="8.625" style="302" hidden="1" customWidth="1"/>
    <col min="11614" max="11619" width="14.875" style="302" hidden="1" customWidth="1"/>
    <col min="11620" max="11621" width="15.875" style="302" hidden="1" customWidth="1"/>
    <col min="11622" max="11627" width="16.125" style="302" hidden="1" customWidth="1"/>
    <col min="11628" max="11628" width="6.125" style="302" hidden="1" customWidth="1"/>
    <col min="11629" max="11629" width="3" style="302" hidden="1" customWidth="1"/>
    <col min="11630" max="11869" width="8.625" style="302" hidden="1" customWidth="1"/>
    <col min="11870" max="11875" width="14.875" style="302" hidden="1" customWidth="1"/>
    <col min="11876" max="11877" width="15.875" style="302" hidden="1" customWidth="1"/>
    <col min="11878" max="11883" width="16.125" style="302" hidden="1" customWidth="1"/>
    <col min="11884" max="11884" width="6.125" style="302" hidden="1" customWidth="1"/>
    <col min="11885" max="11885" width="3" style="302" hidden="1" customWidth="1"/>
    <col min="11886" max="12125" width="8.625" style="302" hidden="1" customWidth="1"/>
    <col min="12126" max="12131" width="14.875" style="302" hidden="1" customWidth="1"/>
    <col min="12132" max="12133" width="15.875" style="302" hidden="1" customWidth="1"/>
    <col min="12134" max="12139" width="16.125" style="302" hidden="1" customWidth="1"/>
    <col min="12140" max="12140" width="6.125" style="302" hidden="1" customWidth="1"/>
    <col min="12141" max="12141" width="3" style="302" hidden="1" customWidth="1"/>
    <col min="12142" max="12381" width="8.625" style="302" hidden="1" customWidth="1"/>
    <col min="12382" max="12387" width="14.875" style="302" hidden="1" customWidth="1"/>
    <col min="12388" max="12389" width="15.875" style="302" hidden="1" customWidth="1"/>
    <col min="12390" max="12395" width="16.125" style="302" hidden="1" customWidth="1"/>
    <col min="12396" max="12396" width="6.125" style="302" hidden="1" customWidth="1"/>
    <col min="12397" max="12397" width="3" style="302" hidden="1" customWidth="1"/>
    <col min="12398" max="12637" width="8.625" style="302" hidden="1" customWidth="1"/>
    <col min="12638" max="12643" width="14.875" style="302" hidden="1" customWidth="1"/>
    <col min="12644" max="12645" width="15.875" style="302" hidden="1" customWidth="1"/>
    <col min="12646" max="12651" width="16.125" style="302" hidden="1" customWidth="1"/>
    <col min="12652" max="12652" width="6.125" style="302" hidden="1" customWidth="1"/>
    <col min="12653" max="12653" width="3" style="302" hidden="1" customWidth="1"/>
    <col min="12654" max="12893" width="8.625" style="302" hidden="1" customWidth="1"/>
    <col min="12894" max="12899" width="14.875" style="302" hidden="1" customWidth="1"/>
    <col min="12900" max="12901" width="15.875" style="302" hidden="1" customWidth="1"/>
    <col min="12902" max="12907" width="16.125" style="302" hidden="1" customWidth="1"/>
    <col min="12908" max="12908" width="6.125" style="302" hidden="1" customWidth="1"/>
    <col min="12909" max="12909" width="3" style="302" hidden="1" customWidth="1"/>
    <col min="12910" max="13149" width="8.625" style="302" hidden="1" customWidth="1"/>
    <col min="13150" max="13155" width="14.875" style="302" hidden="1" customWidth="1"/>
    <col min="13156" max="13157" width="15.875" style="302" hidden="1" customWidth="1"/>
    <col min="13158" max="13163" width="16.125" style="302" hidden="1" customWidth="1"/>
    <col min="13164" max="13164" width="6.125" style="302" hidden="1" customWidth="1"/>
    <col min="13165" max="13165" width="3" style="302" hidden="1" customWidth="1"/>
    <col min="13166" max="13405" width="8.625" style="302" hidden="1" customWidth="1"/>
    <col min="13406" max="13411" width="14.875" style="302" hidden="1" customWidth="1"/>
    <col min="13412" max="13413" width="15.875" style="302" hidden="1" customWidth="1"/>
    <col min="13414" max="13419" width="16.125" style="302" hidden="1" customWidth="1"/>
    <col min="13420" max="13420" width="6.125" style="302" hidden="1" customWidth="1"/>
    <col min="13421" max="13421" width="3" style="302" hidden="1" customWidth="1"/>
    <col min="13422" max="13661" width="8.625" style="302" hidden="1" customWidth="1"/>
    <col min="13662" max="13667" width="14.875" style="302" hidden="1" customWidth="1"/>
    <col min="13668" max="13669" width="15.875" style="302" hidden="1" customWidth="1"/>
    <col min="13670" max="13675" width="16.125" style="302" hidden="1" customWidth="1"/>
    <col min="13676" max="13676" width="6.125" style="302" hidden="1" customWidth="1"/>
    <col min="13677" max="13677" width="3" style="302" hidden="1" customWidth="1"/>
    <col min="13678" max="13917" width="8.625" style="302" hidden="1" customWidth="1"/>
    <col min="13918" max="13923" width="14.875" style="302" hidden="1" customWidth="1"/>
    <col min="13924" max="13925" width="15.875" style="302" hidden="1" customWidth="1"/>
    <col min="13926" max="13931" width="16.125" style="302" hidden="1" customWidth="1"/>
    <col min="13932" max="13932" width="6.125" style="302" hidden="1" customWidth="1"/>
    <col min="13933" max="13933" width="3" style="302" hidden="1" customWidth="1"/>
    <col min="13934" max="14173" width="8.625" style="302" hidden="1" customWidth="1"/>
    <col min="14174" max="14179" width="14.875" style="302" hidden="1" customWidth="1"/>
    <col min="14180" max="14181" width="15.875" style="302" hidden="1" customWidth="1"/>
    <col min="14182" max="14187" width="16.125" style="302" hidden="1" customWidth="1"/>
    <col min="14188" max="14188" width="6.125" style="302" hidden="1" customWidth="1"/>
    <col min="14189" max="14189" width="3" style="302" hidden="1" customWidth="1"/>
    <col min="14190" max="14429" width="8.625" style="302" hidden="1" customWidth="1"/>
    <col min="14430" max="14435" width="14.875" style="302" hidden="1" customWidth="1"/>
    <col min="14436" max="14437" width="15.875" style="302" hidden="1" customWidth="1"/>
    <col min="14438" max="14443" width="16.125" style="302" hidden="1" customWidth="1"/>
    <col min="14444" max="14444" width="6.125" style="302" hidden="1" customWidth="1"/>
    <col min="14445" max="14445" width="3" style="302" hidden="1" customWidth="1"/>
    <col min="14446" max="14685" width="8.625" style="302" hidden="1" customWidth="1"/>
    <col min="14686" max="14691" width="14.875" style="302" hidden="1" customWidth="1"/>
    <col min="14692" max="14693" width="15.875" style="302" hidden="1" customWidth="1"/>
    <col min="14694" max="14699" width="16.125" style="302" hidden="1" customWidth="1"/>
    <col min="14700" max="14700" width="6.125" style="302" hidden="1" customWidth="1"/>
    <col min="14701" max="14701" width="3" style="302" hidden="1" customWidth="1"/>
    <col min="14702" max="14941" width="8.625" style="302" hidden="1" customWidth="1"/>
    <col min="14942" max="14947" width="14.875" style="302" hidden="1" customWidth="1"/>
    <col min="14948" max="14949" width="15.875" style="302" hidden="1" customWidth="1"/>
    <col min="14950" max="14955" width="16.125" style="302" hidden="1" customWidth="1"/>
    <col min="14956" max="14956" width="6.125" style="302" hidden="1" customWidth="1"/>
    <col min="14957" max="14957" width="3" style="302" hidden="1" customWidth="1"/>
    <col min="14958" max="15197" width="8.625" style="302" hidden="1" customWidth="1"/>
    <col min="15198" max="15203" width="14.875" style="302" hidden="1" customWidth="1"/>
    <col min="15204" max="15205" width="15.875" style="302" hidden="1" customWidth="1"/>
    <col min="15206" max="15211" width="16.125" style="302" hidden="1" customWidth="1"/>
    <col min="15212" max="15212" width="6.125" style="302" hidden="1" customWidth="1"/>
    <col min="15213" max="15213" width="3" style="302" hidden="1" customWidth="1"/>
    <col min="15214" max="15453" width="8.625" style="302" hidden="1" customWidth="1"/>
    <col min="15454" max="15459" width="14.875" style="302" hidden="1" customWidth="1"/>
    <col min="15460" max="15461" width="15.875" style="302" hidden="1" customWidth="1"/>
    <col min="15462" max="15467" width="16.125" style="302" hidden="1" customWidth="1"/>
    <col min="15468" max="15468" width="6.125" style="302" hidden="1" customWidth="1"/>
    <col min="15469" max="15469" width="3" style="302" hidden="1" customWidth="1"/>
    <col min="15470" max="15709" width="8.625" style="302" hidden="1" customWidth="1"/>
    <col min="15710" max="15715" width="14.875" style="302" hidden="1" customWidth="1"/>
    <col min="15716" max="15717" width="15.875" style="302" hidden="1" customWidth="1"/>
    <col min="15718" max="15723" width="16.125" style="302" hidden="1" customWidth="1"/>
    <col min="15724" max="15724" width="6.125" style="302" hidden="1" customWidth="1"/>
    <col min="15725" max="15725" width="3" style="302" hidden="1" customWidth="1"/>
    <col min="15726" max="15965" width="8.625" style="302" hidden="1" customWidth="1"/>
    <col min="15966" max="15971" width="14.875" style="302" hidden="1" customWidth="1"/>
    <col min="15972" max="15973" width="15.875" style="302" hidden="1" customWidth="1"/>
    <col min="15974" max="15979" width="16.125" style="302" hidden="1" customWidth="1"/>
    <col min="15980" max="15980" width="6.125" style="302" hidden="1" customWidth="1"/>
    <col min="15981" max="15981" width="3" style="302" hidden="1" customWidth="1"/>
    <col min="15982" max="16221" width="8.625" style="302" hidden="1" customWidth="1"/>
    <col min="16222" max="16227" width="14.875" style="302" hidden="1" customWidth="1"/>
    <col min="16228" max="16229" width="15.875" style="302" hidden="1" customWidth="1"/>
    <col min="16230" max="16235" width="16.125" style="302" hidden="1" customWidth="1"/>
    <col min="16236" max="16236" width="6.125" style="302" hidden="1" customWidth="1"/>
    <col min="16237" max="16237" width="3" style="302" hidden="1" customWidth="1"/>
    <col min="16238" max="16384" width="8.625" style="302" hidden="1" customWidth="1"/>
  </cols>
  <sheetData>
    <row r="1" spans="1:143" ht="42.75" customHeight="1" x14ac:dyDescent="0.15">
      <c r="A1" s="300"/>
      <c r="B1" s="301"/>
      <c r="DD1" s="302"/>
      <c r="DE1" s="302"/>
    </row>
    <row r="2" spans="1:143" ht="25.5" customHeight="1" x14ac:dyDescent="0.15">
      <c r="A2" s="303"/>
      <c r="C2" s="303"/>
      <c r="O2" s="303"/>
      <c r="P2" s="303"/>
      <c r="Q2" s="303"/>
      <c r="R2" s="303"/>
      <c r="S2" s="303"/>
      <c r="T2" s="303"/>
      <c r="U2" s="303"/>
      <c r="V2" s="303"/>
      <c r="W2" s="303"/>
      <c r="X2" s="303"/>
      <c r="Y2" s="303"/>
      <c r="Z2" s="303"/>
      <c r="AA2" s="303"/>
      <c r="AB2" s="303"/>
      <c r="AC2" s="303"/>
      <c r="AD2" s="303"/>
      <c r="AE2" s="303"/>
      <c r="AF2" s="303"/>
      <c r="AG2" s="303"/>
      <c r="AH2" s="303"/>
      <c r="AI2" s="303"/>
      <c r="AU2" s="303"/>
      <c r="BG2" s="303"/>
      <c r="BS2" s="303"/>
      <c r="CE2" s="303"/>
      <c r="CQ2" s="303"/>
      <c r="DD2" s="302"/>
      <c r="DE2" s="302"/>
    </row>
    <row r="3" spans="1:143" ht="25.5" customHeight="1" x14ac:dyDescent="0.15">
      <c r="A3" s="303"/>
      <c r="C3" s="303"/>
      <c r="O3" s="303"/>
      <c r="P3" s="303"/>
      <c r="Q3" s="303"/>
      <c r="R3" s="303"/>
      <c r="S3" s="303"/>
      <c r="T3" s="303"/>
      <c r="U3" s="303"/>
      <c r="V3" s="303"/>
      <c r="W3" s="303"/>
      <c r="X3" s="303"/>
      <c r="Y3" s="303"/>
      <c r="Z3" s="303"/>
      <c r="AA3" s="303"/>
      <c r="AB3" s="303"/>
      <c r="AC3" s="303"/>
      <c r="AD3" s="303"/>
      <c r="AE3" s="303"/>
      <c r="AF3" s="303"/>
      <c r="AG3" s="303"/>
      <c r="AH3" s="303"/>
      <c r="AI3" s="303"/>
      <c r="AU3" s="303"/>
      <c r="BG3" s="303"/>
      <c r="BS3" s="303"/>
      <c r="CE3" s="303"/>
      <c r="CQ3" s="303"/>
      <c r="DD3" s="302"/>
      <c r="DE3" s="302"/>
    </row>
    <row r="4" spans="1:143" s="305" customFormat="1" x14ac:dyDescent="0.15">
      <c r="A4" s="303"/>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303"/>
      <c r="BZ4" s="303"/>
      <c r="CA4" s="303"/>
      <c r="CB4" s="303"/>
      <c r="CC4" s="303"/>
      <c r="CD4" s="303"/>
      <c r="CE4" s="303"/>
      <c r="CF4" s="303"/>
      <c r="CG4" s="303"/>
      <c r="CH4" s="303"/>
      <c r="CI4" s="303"/>
      <c r="CJ4" s="303"/>
      <c r="CK4" s="303"/>
      <c r="CL4" s="303"/>
      <c r="CM4" s="303"/>
      <c r="CN4" s="303"/>
      <c r="CO4" s="303"/>
      <c r="CP4" s="303"/>
      <c r="CQ4" s="303"/>
      <c r="CR4" s="303"/>
      <c r="CS4" s="303"/>
      <c r="CT4" s="303"/>
      <c r="CU4" s="303"/>
      <c r="CV4" s="303"/>
      <c r="CW4" s="303"/>
      <c r="CX4" s="303"/>
      <c r="CY4" s="303"/>
      <c r="CZ4" s="303"/>
      <c r="DA4" s="303"/>
      <c r="DB4" s="303"/>
      <c r="DC4" s="303"/>
      <c r="DD4" s="303"/>
      <c r="DE4" s="303"/>
      <c r="DF4" s="304"/>
      <c r="DG4" s="304"/>
      <c r="DH4" s="304"/>
      <c r="DI4" s="304"/>
      <c r="DJ4" s="304"/>
      <c r="DK4" s="304"/>
      <c r="DL4" s="304"/>
      <c r="DM4" s="304"/>
      <c r="DN4" s="304"/>
      <c r="DO4" s="304"/>
      <c r="DP4" s="304"/>
      <c r="DQ4" s="304"/>
      <c r="DR4" s="304"/>
      <c r="DS4" s="304"/>
      <c r="DT4" s="304"/>
      <c r="DU4" s="304"/>
      <c r="DV4" s="304"/>
      <c r="DW4" s="304"/>
    </row>
    <row r="5" spans="1:143" s="305" customFormat="1" x14ac:dyDescent="0.15">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303"/>
      <c r="CD5" s="303"/>
      <c r="CE5" s="303"/>
      <c r="CF5" s="303"/>
      <c r="CG5" s="303"/>
      <c r="CH5" s="303"/>
      <c r="CI5" s="303"/>
      <c r="CJ5" s="303"/>
      <c r="CK5" s="303"/>
      <c r="CL5" s="303"/>
      <c r="CM5" s="303"/>
      <c r="CN5" s="303"/>
      <c r="CO5" s="303"/>
      <c r="CP5" s="303"/>
      <c r="CQ5" s="303"/>
      <c r="CR5" s="303"/>
      <c r="CS5" s="303"/>
      <c r="CT5" s="303"/>
      <c r="CU5" s="303"/>
      <c r="CV5" s="303"/>
      <c r="CW5" s="303"/>
      <c r="CX5" s="303"/>
      <c r="CY5" s="303"/>
      <c r="CZ5" s="303"/>
      <c r="DA5" s="303"/>
      <c r="DB5" s="303"/>
      <c r="DC5" s="303"/>
      <c r="DD5" s="303"/>
      <c r="DE5" s="303"/>
      <c r="DF5" s="304"/>
      <c r="DG5" s="304"/>
      <c r="DH5" s="304"/>
      <c r="DI5" s="304"/>
      <c r="DJ5" s="304"/>
      <c r="DK5" s="304"/>
      <c r="DL5" s="304"/>
      <c r="DM5" s="304"/>
      <c r="DN5" s="304"/>
      <c r="DO5" s="304"/>
      <c r="DP5" s="304"/>
      <c r="DQ5" s="304"/>
      <c r="DR5" s="304"/>
      <c r="DS5" s="304"/>
      <c r="DT5" s="304"/>
      <c r="DU5" s="304"/>
      <c r="DV5" s="304"/>
      <c r="DW5" s="304"/>
    </row>
    <row r="6" spans="1:143" s="305" customFormat="1" x14ac:dyDescent="0.15">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303"/>
      <c r="AR6" s="303"/>
      <c r="AS6" s="303"/>
      <c r="AT6" s="303"/>
      <c r="AU6" s="303"/>
      <c r="AV6" s="303"/>
      <c r="AW6" s="303"/>
      <c r="AX6" s="303"/>
      <c r="AY6" s="303"/>
      <c r="AZ6" s="303"/>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303"/>
      <c r="BZ6" s="303"/>
      <c r="CA6" s="303"/>
      <c r="CB6" s="303"/>
      <c r="CC6" s="303"/>
      <c r="CD6" s="303"/>
      <c r="CE6" s="303"/>
      <c r="CF6" s="303"/>
      <c r="CG6" s="303"/>
      <c r="CH6" s="303"/>
      <c r="CI6" s="303"/>
      <c r="CJ6" s="303"/>
      <c r="CK6" s="303"/>
      <c r="CL6" s="303"/>
      <c r="CM6" s="303"/>
      <c r="CN6" s="303"/>
      <c r="CO6" s="303"/>
      <c r="CP6" s="303"/>
      <c r="CQ6" s="303"/>
      <c r="CR6" s="303"/>
      <c r="CS6" s="303"/>
      <c r="CT6" s="303"/>
      <c r="CU6" s="303"/>
      <c r="CV6" s="303"/>
      <c r="CW6" s="303"/>
      <c r="CX6" s="303"/>
      <c r="CY6" s="303"/>
      <c r="CZ6" s="303"/>
      <c r="DA6" s="303"/>
      <c r="DB6" s="303"/>
      <c r="DC6" s="303"/>
      <c r="DD6" s="303"/>
      <c r="DE6" s="303"/>
      <c r="DF6" s="304"/>
      <c r="DG6" s="304"/>
      <c r="DH6" s="304"/>
      <c r="DI6" s="304"/>
      <c r="DJ6" s="304"/>
      <c r="DK6" s="304"/>
      <c r="DL6" s="304"/>
      <c r="DM6" s="304"/>
      <c r="DN6" s="304"/>
      <c r="DO6" s="304"/>
      <c r="DP6" s="304"/>
      <c r="DQ6" s="304"/>
      <c r="DR6" s="304"/>
      <c r="DS6" s="304"/>
      <c r="DT6" s="304"/>
      <c r="DU6" s="304"/>
      <c r="DV6" s="304"/>
      <c r="DW6" s="304"/>
    </row>
    <row r="7" spans="1:143" s="305" customFormat="1" x14ac:dyDescent="0.15">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4"/>
      <c r="DG7" s="304"/>
      <c r="DH7" s="304"/>
      <c r="DI7" s="304"/>
      <c r="DJ7" s="304"/>
      <c r="DK7" s="304"/>
      <c r="DL7" s="304"/>
      <c r="DM7" s="304"/>
      <c r="DN7" s="304"/>
      <c r="DO7" s="304"/>
      <c r="DP7" s="304"/>
      <c r="DQ7" s="304"/>
      <c r="DR7" s="304"/>
      <c r="DS7" s="304"/>
      <c r="DT7" s="304"/>
      <c r="DU7" s="304"/>
      <c r="DV7" s="304"/>
      <c r="DW7" s="304"/>
    </row>
    <row r="8" spans="1:143" s="305" customFormat="1" x14ac:dyDescent="0.15">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c r="BR8" s="303"/>
      <c r="BS8" s="303"/>
      <c r="BT8" s="303"/>
      <c r="BU8" s="303"/>
      <c r="BV8" s="303"/>
      <c r="BW8" s="303"/>
      <c r="BX8" s="303"/>
      <c r="BY8" s="303"/>
      <c r="BZ8" s="303"/>
      <c r="CA8" s="303"/>
      <c r="CB8" s="303"/>
      <c r="CC8" s="303"/>
      <c r="CD8" s="303"/>
      <c r="CE8" s="303"/>
      <c r="CF8" s="303"/>
      <c r="CG8" s="303"/>
      <c r="CH8" s="303"/>
      <c r="CI8" s="303"/>
      <c r="CJ8" s="303"/>
      <c r="CK8" s="303"/>
      <c r="CL8" s="303"/>
      <c r="CM8" s="303"/>
      <c r="CN8" s="303"/>
      <c r="CO8" s="303"/>
      <c r="CP8" s="303"/>
      <c r="CQ8" s="303"/>
      <c r="CR8" s="303"/>
      <c r="CS8" s="303"/>
      <c r="CT8" s="303"/>
      <c r="CU8" s="303"/>
      <c r="CV8" s="303"/>
      <c r="CW8" s="303"/>
      <c r="CX8" s="303"/>
      <c r="CY8" s="303"/>
      <c r="CZ8" s="303"/>
      <c r="DA8" s="303"/>
      <c r="DB8" s="303"/>
      <c r="DC8" s="303"/>
      <c r="DD8" s="303"/>
      <c r="DE8" s="303"/>
      <c r="DF8" s="304"/>
      <c r="DG8" s="304"/>
      <c r="DH8" s="304"/>
      <c r="DI8" s="304"/>
      <c r="DJ8" s="304"/>
      <c r="DK8" s="304"/>
      <c r="DL8" s="304"/>
      <c r="DM8" s="304"/>
      <c r="DN8" s="304"/>
      <c r="DO8" s="304"/>
      <c r="DP8" s="304"/>
      <c r="DQ8" s="304"/>
      <c r="DR8" s="304"/>
      <c r="DS8" s="304"/>
      <c r="DT8" s="304"/>
      <c r="DU8" s="304"/>
      <c r="DV8" s="304"/>
      <c r="DW8" s="304"/>
    </row>
    <row r="9" spans="1:143" s="305" customFormat="1" x14ac:dyDescent="0.15">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4"/>
      <c r="DG9" s="304"/>
      <c r="DH9" s="304"/>
      <c r="DI9" s="304"/>
      <c r="DJ9" s="304"/>
      <c r="DK9" s="304"/>
      <c r="DL9" s="304"/>
      <c r="DM9" s="304"/>
      <c r="DN9" s="304"/>
      <c r="DO9" s="304"/>
      <c r="DP9" s="304"/>
      <c r="DQ9" s="304"/>
      <c r="DR9" s="304"/>
      <c r="DS9" s="304"/>
      <c r="DT9" s="304"/>
      <c r="DU9" s="304"/>
      <c r="DV9" s="304"/>
      <c r="DW9" s="304"/>
    </row>
    <row r="10" spans="1:143" s="305" customFormat="1" x14ac:dyDescent="0.15">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4"/>
      <c r="DG10" s="304"/>
      <c r="DH10" s="304"/>
      <c r="DI10" s="304"/>
      <c r="DJ10" s="304"/>
      <c r="DK10" s="304"/>
      <c r="DL10" s="304"/>
      <c r="DM10" s="304"/>
      <c r="DN10" s="304"/>
      <c r="DO10" s="304"/>
      <c r="DP10" s="304"/>
      <c r="DQ10" s="304"/>
      <c r="DR10" s="304"/>
      <c r="DS10" s="304"/>
      <c r="DT10" s="304"/>
      <c r="DU10" s="304"/>
      <c r="DV10" s="304"/>
      <c r="DW10" s="304"/>
      <c r="EM10" s="305" t="s">
        <v>532</v>
      </c>
    </row>
    <row r="11" spans="1:143" s="305" customFormat="1" x14ac:dyDescent="0.15">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4"/>
      <c r="DG11" s="304"/>
      <c r="DH11" s="304"/>
      <c r="DI11" s="304"/>
      <c r="DJ11" s="304"/>
      <c r="DK11" s="304"/>
      <c r="DL11" s="304"/>
      <c r="DM11" s="304"/>
      <c r="DN11" s="304"/>
      <c r="DO11" s="304"/>
      <c r="DP11" s="304"/>
      <c r="DQ11" s="304"/>
      <c r="DR11" s="304"/>
      <c r="DS11" s="304"/>
      <c r="DT11" s="304"/>
      <c r="DU11" s="304"/>
      <c r="DV11" s="304"/>
      <c r="DW11" s="304"/>
    </row>
    <row r="12" spans="1:143" s="305" customFormat="1" x14ac:dyDescent="0.1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4"/>
      <c r="DG12" s="304"/>
      <c r="DH12" s="304"/>
      <c r="DI12" s="304"/>
      <c r="DJ12" s="304"/>
      <c r="DK12" s="304"/>
      <c r="DL12" s="304"/>
      <c r="DM12" s="304"/>
      <c r="DN12" s="304"/>
      <c r="DO12" s="304"/>
      <c r="DP12" s="304"/>
      <c r="DQ12" s="304"/>
      <c r="DR12" s="304"/>
      <c r="DS12" s="304"/>
      <c r="DT12" s="304"/>
      <c r="DU12" s="304"/>
      <c r="DV12" s="304"/>
      <c r="DW12" s="304"/>
      <c r="EM12" s="305" t="s">
        <v>532</v>
      </c>
    </row>
    <row r="13" spans="1:143" s="305" customFormat="1" x14ac:dyDescent="0.15">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4"/>
      <c r="DG13" s="304"/>
      <c r="DH13" s="304"/>
      <c r="DI13" s="304"/>
      <c r="DJ13" s="304"/>
      <c r="DK13" s="304"/>
      <c r="DL13" s="304"/>
      <c r="DM13" s="304"/>
      <c r="DN13" s="304"/>
      <c r="DO13" s="304"/>
      <c r="DP13" s="304"/>
      <c r="DQ13" s="304"/>
      <c r="DR13" s="304"/>
      <c r="DS13" s="304"/>
      <c r="DT13" s="304"/>
      <c r="DU13" s="304"/>
      <c r="DV13" s="304"/>
      <c r="DW13" s="304"/>
    </row>
    <row r="14" spans="1:143" s="305" customFormat="1" x14ac:dyDescent="0.15">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4"/>
      <c r="DG14" s="304"/>
      <c r="DH14" s="304"/>
      <c r="DI14" s="304"/>
      <c r="DJ14" s="304"/>
      <c r="DK14" s="304"/>
      <c r="DL14" s="304"/>
      <c r="DM14" s="304"/>
      <c r="DN14" s="304"/>
      <c r="DO14" s="304"/>
      <c r="DP14" s="304"/>
      <c r="DQ14" s="304"/>
      <c r="DR14" s="304"/>
      <c r="DS14" s="304"/>
      <c r="DT14" s="304"/>
      <c r="DU14" s="304"/>
      <c r="DV14" s="304"/>
      <c r="DW14" s="304"/>
    </row>
    <row r="15" spans="1:143" s="305" customFormat="1" x14ac:dyDescent="0.15">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4"/>
      <c r="DG15" s="304"/>
      <c r="DH15" s="304"/>
      <c r="DI15" s="304"/>
      <c r="DJ15" s="304"/>
      <c r="DK15" s="304"/>
      <c r="DL15" s="304"/>
      <c r="DM15" s="304"/>
      <c r="DN15" s="304"/>
      <c r="DO15" s="304"/>
      <c r="DP15" s="304"/>
      <c r="DQ15" s="304"/>
      <c r="DR15" s="304"/>
      <c r="DS15" s="304"/>
      <c r="DT15" s="304"/>
      <c r="DU15" s="304"/>
      <c r="DV15" s="304"/>
      <c r="DW15" s="304"/>
    </row>
    <row r="16" spans="1:143" s="305" customFormat="1" x14ac:dyDescent="0.15">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4"/>
      <c r="DG16" s="304"/>
      <c r="DH16" s="304"/>
      <c r="DI16" s="304"/>
      <c r="DJ16" s="304"/>
      <c r="DK16" s="304"/>
      <c r="DL16" s="304"/>
      <c r="DM16" s="304"/>
      <c r="DN16" s="304"/>
      <c r="DO16" s="304"/>
      <c r="DP16" s="304"/>
      <c r="DQ16" s="304"/>
      <c r="DR16" s="304"/>
      <c r="DS16" s="304"/>
      <c r="DT16" s="304"/>
      <c r="DU16" s="304"/>
      <c r="DV16" s="304"/>
      <c r="DW16" s="304"/>
    </row>
    <row r="17" spans="1:351" s="305" customFormat="1" x14ac:dyDescent="0.15">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3"/>
      <c r="AY17" s="303"/>
      <c r="AZ17" s="303"/>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4"/>
      <c r="DG17" s="304"/>
      <c r="DH17" s="304"/>
      <c r="DI17" s="304"/>
      <c r="DJ17" s="304"/>
      <c r="DK17" s="304"/>
      <c r="DL17" s="304"/>
      <c r="DM17" s="304"/>
      <c r="DN17" s="304"/>
      <c r="DO17" s="304"/>
      <c r="DP17" s="304"/>
      <c r="DQ17" s="304"/>
      <c r="DR17" s="304"/>
      <c r="DS17" s="304"/>
      <c r="DT17" s="304"/>
      <c r="DU17" s="304"/>
      <c r="DV17" s="304"/>
      <c r="DW17" s="304"/>
    </row>
    <row r="18" spans="1:351" s="305" customFormat="1" x14ac:dyDescent="0.15">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304"/>
      <c r="DG18" s="304"/>
      <c r="DH18" s="304"/>
      <c r="DI18" s="304"/>
      <c r="DJ18" s="304"/>
      <c r="DK18" s="304"/>
      <c r="DL18" s="304"/>
      <c r="DM18" s="304"/>
      <c r="DN18" s="304"/>
      <c r="DO18" s="304"/>
      <c r="DP18" s="304"/>
      <c r="DQ18" s="304"/>
      <c r="DR18" s="304"/>
      <c r="DS18" s="304"/>
      <c r="DT18" s="304"/>
      <c r="DU18" s="304"/>
      <c r="DV18" s="304"/>
      <c r="DW18" s="304"/>
    </row>
    <row r="19" spans="1:351" x14ac:dyDescent="0.15">
      <c r="DD19" s="302"/>
      <c r="DE19" s="302"/>
    </row>
    <row r="20" spans="1:351" x14ac:dyDescent="0.15">
      <c r="DD20" s="302"/>
      <c r="DE20" s="302"/>
    </row>
    <row r="21" spans="1:351" ht="17.25" x14ac:dyDescent="0.15">
      <c r="B21" s="306"/>
      <c r="C21" s="307"/>
      <c r="D21" s="307"/>
      <c r="E21" s="307"/>
      <c r="F21" s="307"/>
      <c r="G21" s="307"/>
      <c r="H21" s="307"/>
      <c r="I21" s="307"/>
      <c r="J21" s="307"/>
      <c r="K21" s="307"/>
      <c r="L21" s="307"/>
      <c r="M21" s="307"/>
      <c r="N21" s="308"/>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c r="AN21" s="307"/>
      <c r="AO21" s="307"/>
      <c r="AP21" s="307"/>
      <c r="AQ21" s="307"/>
      <c r="AR21" s="307"/>
      <c r="AS21" s="307"/>
      <c r="AT21" s="308"/>
      <c r="AU21" s="307"/>
      <c r="AV21" s="307"/>
      <c r="AW21" s="307"/>
      <c r="AX21" s="307"/>
      <c r="AY21" s="307"/>
      <c r="AZ21" s="307"/>
      <c r="BA21" s="307"/>
      <c r="BB21" s="307"/>
      <c r="BC21" s="307"/>
      <c r="BD21" s="307"/>
      <c r="BE21" s="307"/>
      <c r="BF21" s="308"/>
      <c r="BG21" s="307"/>
      <c r="BH21" s="307"/>
      <c r="BI21" s="307"/>
      <c r="BJ21" s="307"/>
      <c r="BK21" s="307"/>
      <c r="BL21" s="307"/>
      <c r="BM21" s="307"/>
      <c r="BN21" s="307"/>
      <c r="BO21" s="307"/>
      <c r="BP21" s="307"/>
      <c r="BQ21" s="307"/>
      <c r="BR21" s="308"/>
      <c r="BS21" s="307"/>
      <c r="BT21" s="307"/>
      <c r="BU21" s="307"/>
      <c r="BV21" s="307"/>
      <c r="BW21" s="307"/>
      <c r="BX21" s="307"/>
      <c r="BY21" s="307"/>
      <c r="BZ21" s="307"/>
      <c r="CA21" s="307"/>
      <c r="CB21" s="307"/>
      <c r="CC21" s="307"/>
      <c r="CD21" s="308"/>
      <c r="CE21" s="307"/>
      <c r="CF21" s="307"/>
      <c r="CG21" s="307"/>
      <c r="CH21" s="307"/>
      <c r="CI21" s="307"/>
      <c r="CJ21" s="307"/>
      <c r="CK21" s="307"/>
      <c r="CL21" s="307"/>
      <c r="CM21" s="307"/>
      <c r="CN21" s="307"/>
      <c r="CO21" s="307"/>
      <c r="CP21" s="308"/>
      <c r="CQ21" s="307"/>
      <c r="CR21" s="307"/>
      <c r="CS21" s="307"/>
      <c r="CT21" s="307"/>
      <c r="CU21" s="307"/>
      <c r="CV21" s="307"/>
      <c r="CW21" s="307"/>
      <c r="CX21" s="307"/>
      <c r="CY21" s="307"/>
      <c r="CZ21" s="307"/>
      <c r="DA21" s="307"/>
      <c r="DB21" s="308"/>
      <c r="DC21" s="307"/>
      <c r="DD21" s="309"/>
      <c r="DE21" s="302"/>
      <c r="MM21" s="310"/>
    </row>
    <row r="22" spans="1:351" ht="17.25" x14ac:dyDescent="0.15">
      <c r="B22" s="311"/>
      <c r="MM22" s="310"/>
    </row>
    <row r="23" spans="1:351" x14ac:dyDescent="0.15">
      <c r="B23" s="311"/>
    </row>
    <row r="24" spans="1:351" x14ac:dyDescent="0.15">
      <c r="B24" s="311"/>
    </row>
    <row r="25" spans="1:351" x14ac:dyDescent="0.15">
      <c r="B25" s="311"/>
    </row>
    <row r="26" spans="1:351" x14ac:dyDescent="0.15">
      <c r="B26" s="311"/>
    </row>
    <row r="27" spans="1:351" x14ac:dyDescent="0.15">
      <c r="B27" s="311"/>
    </row>
    <row r="28" spans="1:351" x14ac:dyDescent="0.15">
      <c r="B28" s="311"/>
    </row>
    <row r="29" spans="1:351" x14ac:dyDescent="0.15">
      <c r="B29" s="311"/>
    </row>
    <row r="30" spans="1:351" x14ac:dyDescent="0.15">
      <c r="B30" s="311"/>
    </row>
    <row r="31" spans="1:351" x14ac:dyDescent="0.15">
      <c r="B31" s="311"/>
    </row>
    <row r="32" spans="1:351" x14ac:dyDescent="0.15">
      <c r="B32" s="311"/>
    </row>
    <row r="33" spans="2:109" x14ac:dyDescent="0.15">
      <c r="B33" s="311"/>
    </row>
    <row r="34" spans="2:109" x14ac:dyDescent="0.15">
      <c r="B34" s="311"/>
    </row>
    <row r="35" spans="2:109" x14ac:dyDescent="0.15">
      <c r="B35" s="311"/>
    </row>
    <row r="36" spans="2:109" x14ac:dyDescent="0.15">
      <c r="B36" s="311"/>
    </row>
    <row r="37" spans="2:109" x14ac:dyDescent="0.15">
      <c r="B37" s="311"/>
    </row>
    <row r="38" spans="2:109" x14ac:dyDescent="0.15">
      <c r="B38" s="311"/>
    </row>
    <row r="39" spans="2:109" x14ac:dyDescent="0.15">
      <c r="B39" s="313"/>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314"/>
      <c r="BI39" s="314"/>
      <c r="BJ39" s="314"/>
      <c r="BK39" s="314"/>
      <c r="BL39" s="314"/>
      <c r="BM39" s="314"/>
      <c r="BN39" s="314"/>
      <c r="BO39" s="314"/>
      <c r="BP39" s="314"/>
      <c r="BQ39" s="314"/>
      <c r="BR39" s="314"/>
      <c r="BS39" s="314"/>
      <c r="BT39" s="314"/>
      <c r="BU39" s="314"/>
      <c r="BV39" s="314"/>
      <c r="BW39" s="314"/>
      <c r="BX39" s="314"/>
      <c r="BY39" s="314"/>
      <c r="BZ39" s="314"/>
      <c r="CA39" s="314"/>
      <c r="CB39" s="314"/>
      <c r="CC39" s="314"/>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5"/>
    </row>
    <row r="40" spans="2:109" x14ac:dyDescent="0.15">
      <c r="B40" s="316"/>
      <c r="DD40" s="316"/>
      <c r="DE40" s="302"/>
    </row>
    <row r="41" spans="2:109" ht="17.25" x14ac:dyDescent="0.15">
      <c r="B41" s="317" t="s">
        <v>533</v>
      </c>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7"/>
      <c r="AM41" s="307"/>
      <c r="AN41" s="307"/>
      <c r="AO41" s="307"/>
      <c r="AP41" s="307"/>
      <c r="AQ41" s="307"/>
      <c r="AR41" s="307"/>
      <c r="AS41" s="307"/>
      <c r="AT41" s="307"/>
      <c r="AU41" s="307"/>
      <c r="AV41" s="307"/>
      <c r="AW41" s="307"/>
      <c r="AX41" s="307"/>
      <c r="AY41" s="307"/>
      <c r="AZ41" s="307"/>
      <c r="BA41" s="307"/>
      <c r="BB41" s="307"/>
      <c r="BC41" s="307"/>
      <c r="BD41" s="307"/>
      <c r="BE41" s="307"/>
      <c r="BF41" s="307"/>
      <c r="BG41" s="307"/>
      <c r="BH41" s="307"/>
      <c r="BI41" s="307"/>
      <c r="BJ41" s="307"/>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c r="CM41" s="307"/>
      <c r="CN41" s="307"/>
      <c r="CO41" s="307"/>
      <c r="CP41" s="307"/>
      <c r="CQ41" s="307"/>
      <c r="CR41" s="307"/>
      <c r="CS41" s="307"/>
      <c r="CT41" s="307"/>
      <c r="CU41" s="307"/>
      <c r="CV41" s="307"/>
      <c r="CW41" s="307"/>
      <c r="CX41" s="307"/>
      <c r="CY41" s="307"/>
      <c r="CZ41" s="307"/>
      <c r="DA41" s="307"/>
      <c r="DB41" s="307"/>
      <c r="DC41" s="307"/>
      <c r="DD41" s="309"/>
    </row>
    <row r="42" spans="2:109" x14ac:dyDescent="0.15">
      <c r="B42" s="311"/>
      <c r="G42" s="318"/>
      <c r="I42" s="319"/>
      <c r="J42" s="319"/>
      <c r="K42" s="319"/>
      <c r="AM42" s="318"/>
      <c r="AN42" s="318" t="s">
        <v>534</v>
      </c>
      <c r="AP42" s="319"/>
      <c r="AQ42" s="319"/>
      <c r="AR42" s="319"/>
      <c r="AY42" s="318"/>
      <c r="BA42" s="319"/>
      <c r="BB42" s="319"/>
      <c r="BC42" s="319"/>
      <c r="BK42" s="318"/>
      <c r="BM42" s="319"/>
      <c r="BN42" s="319"/>
      <c r="BO42" s="319"/>
      <c r="BW42" s="318"/>
      <c r="BY42" s="319"/>
      <c r="BZ42" s="319"/>
      <c r="CA42" s="319"/>
      <c r="CI42" s="318"/>
      <c r="CK42" s="319"/>
      <c r="CL42" s="319"/>
      <c r="CM42" s="319"/>
      <c r="CU42" s="318"/>
      <c r="CW42" s="319"/>
      <c r="CX42" s="319"/>
      <c r="CY42" s="319"/>
    </row>
    <row r="43" spans="2:109" ht="13.5" customHeight="1" x14ac:dyDescent="0.15">
      <c r="B43" s="311"/>
      <c r="AN43" s="1109" t="s">
        <v>535</v>
      </c>
      <c r="AO43" s="1110"/>
      <c r="AP43" s="1110"/>
      <c r="AQ43" s="1110"/>
      <c r="AR43" s="1110"/>
      <c r="AS43" s="1110"/>
      <c r="AT43" s="1110"/>
      <c r="AU43" s="1110"/>
      <c r="AV43" s="1110"/>
      <c r="AW43" s="1110"/>
      <c r="AX43" s="1110"/>
      <c r="AY43" s="1110"/>
      <c r="AZ43" s="1110"/>
      <c r="BA43" s="1110"/>
      <c r="BB43" s="1110"/>
      <c r="BC43" s="1110"/>
      <c r="BD43" s="1110"/>
      <c r="BE43" s="1110"/>
      <c r="BF43" s="1110"/>
      <c r="BG43" s="1110"/>
      <c r="BH43" s="1110"/>
      <c r="BI43" s="1110"/>
      <c r="BJ43" s="1110"/>
      <c r="BK43" s="1110"/>
      <c r="BL43" s="1110"/>
      <c r="BM43" s="1110"/>
      <c r="BN43" s="1110"/>
      <c r="BO43" s="1110"/>
      <c r="BP43" s="1110"/>
      <c r="BQ43" s="1110"/>
      <c r="BR43" s="1110"/>
      <c r="BS43" s="1110"/>
      <c r="BT43" s="1110"/>
      <c r="BU43" s="1110"/>
      <c r="BV43" s="1110"/>
      <c r="BW43" s="1110"/>
      <c r="BX43" s="1110"/>
      <c r="BY43" s="1110"/>
      <c r="BZ43" s="1110"/>
      <c r="CA43" s="1110"/>
      <c r="CB43" s="1110"/>
      <c r="CC43" s="1110"/>
      <c r="CD43" s="1110"/>
      <c r="CE43" s="1110"/>
      <c r="CF43" s="1110"/>
      <c r="CG43" s="1110"/>
      <c r="CH43" s="1110"/>
      <c r="CI43" s="1110"/>
      <c r="CJ43" s="1110"/>
      <c r="CK43" s="1110"/>
      <c r="CL43" s="1110"/>
      <c r="CM43" s="1110"/>
      <c r="CN43" s="1110"/>
      <c r="CO43" s="1110"/>
      <c r="CP43" s="1110"/>
      <c r="CQ43" s="1110"/>
      <c r="CR43" s="1110"/>
      <c r="CS43" s="1110"/>
      <c r="CT43" s="1110"/>
      <c r="CU43" s="1110"/>
      <c r="CV43" s="1110"/>
      <c r="CW43" s="1110"/>
      <c r="CX43" s="1110"/>
      <c r="CY43" s="1110"/>
      <c r="CZ43" s="1110"/>
      <c r="DA43" s="1110"/>
      <c r="DB43" s="1110"/>
      <c r="DC43" s="1111"/>
    </row>
    <row r="44" spans="2:109" x14ac:dyDescent="0.15">
      <c r="B44" s="311"/>
      <c r="AN44" s="1112"/>
      <c r="AO44" s="1113"/>
      <c r="AP44" s="1113"/>
      <c r="AQ44" s="1113"/>
      <c r="AR44" s="1113"/>
      <c r="AS44" s="1113"/>
      <c r="AT44" s="1113"/>
      <c r="AU44" s="1113"/>
      <c r="AV44" s="1113"/>
      <c r="AW44" s="1113"/>
      <c r="AX44" s="1113"/>
      <c r="AY44" s="1113"/>
      <c r="AZ44" s="1113"/>
      <c r="BA44" s="1113"/>
      <c r="BB44" s="1113"/>
      <c r="BC44" s="1113"/>
      <c r="BD44" s="1113"/>
      <c r="BE44" s="1113"/>
      <c r="BF44" s="1113"/>
      <c r="BG44" s="1113"/>
      <c r="BH44" s="1113"/>
      <c r="BI44" s="1113"/>
      <c r="BJ44" s="1113"/>
      <c r="BK44" s="1113"/>
      <c r="BL44" s="1113"/>
      <c r="BM44" s="1113"/>
      <c r="BN44" s="1113"/>
      <c r="BO44" s="1113"/>
      <c r="BP44" s="1113"/>
      <c r="BQ44" s="1113"/>
      <c r="BR44" s="1113"/>
      <c r="BS44" s="1113"/>
      <c r="BT44" s="1113"/>
      <c r="BU44" s="1113"/>
      <c r="BV44" s="1113"/>
      <c r="BW44" s="1113"/>
      <c r="BX44" s="1113"/>
      <c r="BY44" s="1113"/>
      <c r="BZ44" s="1113"/>
      <c r="CA44" s="1113"/>
      <c r="CB44" s="1113"/>
      <c r="CC44" s="1113"/>
      <c r="CD44" s="1113"/>
      <c r="CE44" s="1113"/>
      <c r="CF44" s="1113"/>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row>
    <row r="45" spans="2:109" x14ac:dyDescent="0.15">
      <c r="B45" s="311"/>
      <c r="AN45" s="1112"/>
      <c r="AO45" s="1113"/>
      <c r="AP45" s="1113"/>
      <c r="AQ45" s="1113"/>
      <c r="AR45" s="1113"/>
      <c r="AS45" s="1113"/>
      <c r="AT45" s="1113"/>
      <c r="AU45" s="1113"/>
      <c r="AV45" s="1113"/>
      <c r="AW45" s="1113"/>
      <c r="AX45" s="1113"/>
      <c r="AY45" s="1113"/>
      <c r="AZ45" s="1113"/>
      <c r="BA45" s="1113"/>
      <c r="BB45" s="1113"/>
      <c r="BC45" s="1113"/>
      <c r="BD45" s="1113"/>
      <c r="BE45" s="1113"/>
      <c r="BF45" s="1113"/>
      <c r="BG45" s="1113"/>
      <c r="BH45" s="1113"/>
      <c r="BI45" s="1113"/>
      <c r="BJ45" s="1113"/>
      <c r="BK45" s="1113"/>
      <c r="BL45" s="1113"/>
      <c r="BM45" s="1113"/>
      <c r="BN45" s="1113"/>
      <c r="BO45" s="1113"/>
      <c r="BP45" s="1113"/>
      <c r="BQ45" s="1113"/>
      <c r="BR45" s="1113"/>
      <c r="BS45" s="1113"/>
      <c r="BT45" s="1113"/>
      <c r="BU45" s="1113"/>
      <c r="BV45" s="1113"/>
      <c r="BW45" s="1113"/>
      <c r="BX45" s="1113"/>
      <c r="BY45" s="1113"/>
      <c r="BZ45" s="1113"/>
      <c r="CA45" s="1113"/>
      <c r="CB45" s="1113"/>
      <c r="CC45" s="1113"/>
      <c r="CD45" s="1113"/>
      <c r="CE45" s="1113"/>
      <c r="CF45" s="1113"/>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row>
    <row r="46" spans="2:109" x14ac:dyDescent="0.15">
      <c r="B46" s="311"/>
      <c r="AN46" s="1112"/>
      <c r="AO46" s="1113"/>
      <c r="AP46" s="1113"/>
      <c r="AQ46" s="1113"/>
      <c r="AR46" s="1113"/>
      <c r="AS46" s="1113"/>
      <c r="AT46" s="1113"/>
      <c r="AU46" s="1113"/>
      <c r="AV46" s="1113"/>
      <c r="AW46" s="1113"/>
      <c r="AX46" s="1113"/>
      <c r="AY46" s="1113"/>
      <c r="AZ46" s="1113"/>
      <c r="BA46" s="1113"/>
      <c r="BB46" s="1113"/>
      <c r="BC46" s="1113"/>
      <c r="BD46" s="1113"/>
      <c r="BE46" s="1113"/>
      <c r="BF46" s="1113"/>
      <c r="BG46" s="1113"/>
      <c r="BH46" s="1113"/>
      <c r="BI46" s="1113"/>
      <c r="BJ46" s="1113"/>
      <c r="BK46" s="1113"/>
      <c r="BL46" s="1113"/>
      <c r="BM46" s="1113"/>
      <c r="BN46" s="1113"/>
      <c r="BO46" s="1113"/>
      <c r="BP46" s="1113"/>
      <c r="BQ46" s="1113"/>
      <c r="BR46" s="1113"/>
      <c r="BS46" s="1113"/>
      <c r="BT46" s="1113"/>
      <c r="BU46" s="1113"/>
      <c r="BV46" s="1113"/>
      <c r="BW46" s="1113"/>
      <c r="BX46" s="1113"/>
      <c r="BY46" s="1113"/>
      <c r="BZ46" s="1113"/>
      <c r="CA46" s="1113"/>
      <c r="CB46" s="1113"/>
      <c r="CC46" s="1113"/>
      <c r="CD46" s="1113"/>
      <c r="CE46" s="1113"/>
      <c r="CF46" s="1113"/>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row>
    <row r="47" spans="2:109" x14ac:dyDescent="0.15">
      <c r="B47" s="311"/>
      <c r="AN47" s="1115"/>
      <c r="AO47" s="1116"/>
      <c r="AP47" s="1116"/>
      <c r="AQ47" s="1116"/>
      <c r="AR47" s="1116"/>
      <c r="AS47" s="1116"/>
      <c r="AT47" s="1116"/>
      <c r="AU47" s="1116"/>
      <c r="AV47" s="1116"/>
      <c r="AW47" s="1116"/>
      <c r="AX47" s="1116"/>
      <c r="AY47" s="1116"/>
      <c r="AZ47" s="1116"/>
      <c r="BA47" s="1116"/>
      <c r="BB47" s="1116"/>
      <c r="BC47" s="1116"/>
      <c r="BD47" s="1116"/>
      <c r="BE47" s="1116"/>
      <c r="BF47" s="1116"/>
      <c r="BG47" s="1116"/>
      <c r="BH47" s="1116"/>
      <c r="BI47" s="1116"/>
      <c r="BJ47" s="1116"/>
      <c r="BK47" s="1116"/>
      <c r="BL47" s="1116"/>
      <c r="BM47" s="1116"/>
      <c r="BN47" s="1116"/>
      <c r="BO47" s="1116"/>
      <c r="BP47" s="1116"/>
      <c r="BQ47" s="1116"/>
      <c r="BR47" s="1116"/>
      <c r="BS47" s="1116"/>
      <c r="BT47" s="1116"/>
      <c r="BU47" s="1116"/>
      <c r="BV47" s="1116"/>
      <c r="BW47" s="1116"/>
      <c r="BX47" s="1116"/>
      <c r="BY47" s="1116"/>
      <c r="BZ47" s="1116"/>
      <c r="CA47" s="1116"/>
      <c r="CB47" s="1116"/>
      <c r="CC47" s="1116"/>
      <c r="CD47" s="1116"/>
      <c r="CE47" s="1116"/>
      <c r="CF47" s="1116"/>
      <c r="CG47" s="1116"/>
      <c r="CH47" s="1116"/>
      <c r="CI47" s="1116"/>
      <c r="CJ47" s="1116"/>
      <c r="CK47" s="1116"/>
      <c r="CL47" s="1116"/>
      <c r="CM47" s="1116"/>
      <c r="CN47" s="1116"/>
      <c r="CO47" s="1116"/>
      <c r="CP47" s="1116"/>
      <c r="CQ47" s="1116"/>
      <c r="CR47" s="1116"/>
      <c r="CS47" s="1116"/>
      <c r="CT47" s="1116"/>
      <c r="CU47" s="1116"/>
      <c r="CV47" s="1116"/>
      <c r="CW47" s="1116"/>
      <c r="CX47" s="1116"/>
      <c r="CY47" s="1116"/>
      <c r="CZ47" s="1116"/>
      <c r="DA47" s="1116"/>
      <c r="DB47" s="1116"/>
      <c r="DC47" s="1117"/>
    </row>
    <row r="48" spans="2:109" x14ac:dyDescent="0.15">
      <c r="B48" s="311"/>
      <c r="H48" s="320"/>
      <c r="I48" s="320"/>
      <c r="J48" s="320"/>
      <c r="AN48" s="320"/>
      <c r="AO48" s="320"/>
      <c r="AP48" s="320"/>
      <c r="AZ48" s="320"/>
      <c r="BA48" s="320"/>
      <c r="BB48" s="320"/>
      <c r="BL48" s="320"/>
      <c r="BM48" s="320"/>
      <c r="BN48" s="320"/>
      <c r="BX48" s="320"/>
      <c r="BY48" s="320"/>
      <c r="BZ48" s="320"/>
      <c r="CJ48" s="320"/>
      <c r="CK48" s="320"/>
      <c r="CL48" s="320"/>
      <c r="CV48" s="320"/>
      <c r="CW48" s="320"/>
      <c r="CX48" s="320"/>
    </row>
    <row r="49" spans="1:109" x14ac:dyDescent="0.15">
      <c r="B49" s="311"/>
      <c r="AN49" s="302" t="s">
        <v>536</v>
      </c>
    </row>
    <row r="50" spans="1:109" x14ac:dyDescent="0.15">
      <c r="B50" s="311"/>
      <c r="G50" s="1102"/>
      <c r="H50" s="1102"/>
      <c r="I50" s="1102"/>
      <c r="J50" s="1102"/>
      <c r="K50" s="321"/>
      <c r="L50" s="321"/>
      <c r="M50" s="322"/>
      <c r="N50" s="322"/>
      <c r="AN50" s="1105"/>
      <c r="AO50" s="1106"/>
      <c r="AP50" s="1106"/>
      <c r="AQ50" s="1106"/>
      <c r="AR50" s="1106"/>
      <c r="AS50" s="1106"/>
      <c r="AT50" s="1106"/>
      <c r="AU50" s="1106"/>
      <c r="AV50" s="1106"/>
      <c r="AW50" s="1106"/>
      <c r="AX50" s="1106"/>
      <c r="AY50" s="1106"/>
      <c r="AZ50" s="1106"/>
      <c r="BA50" s="1106"/>
      <c r="BB50" s="1106"/>
      <c r="BC50" s="1106"/>
      <c r="BD50" s="1106"/>
      <c r="BE50" s="1106"/>
      <c r="BF50" s="1106"/>
      <c r="BG50" s="1106"/>
      <c r="BH50" s="1106"/>
      <c r="BI50" s="1106"/>
      <c r="BJ50" s="1106"/>
      <c r="BK50" s="1106"/>
      <c r="BL50" s="1106"/>
      <c r="BM50" s="1106"/>
      <c r="BN50" s="1106"/>
      <c r="BO50" s="1107"/>
      <c r="BP50" s="1101" t="s">
        <v>517</v>
      </c>
      <c r="BQ50" s="1101"/>
      <c r="BR50" s="1101"/>
      <c r="BS50" s="1101"/>
      <c r="BT50" s="1101"/>
      <c r="BU50" s="1101"/>
      <c r="BV50" s="1101"/>
      <c r="BW50" s="1101"/>
      <c r="BX50" s="1101" t="s">
        <v>518</v>
      </c>
      <c r="BY50" s="1101"/>
      <c r="BZ50" s="1101"/>
      <c r="CA50" s="1101"/>
      <c r="CB50" s="1101"/>
      <c r="CC50" s="1101"/>
      <c r="CD50" s="1101"/>
      <c r="CE50" s="1101"/>
      <c r="CF50" s="1101" t="s">
        <v>371</v>
      </c>
      <c r="CG50" s="1101"/>
      <c r="CH50" s="1101"/>
      <c r="CI50" s="1101"/>
      <c r="CJ50" s="1101"/>
      <c r="CK50" s="1101"/>
      <c r="CL50" s="1101"/>
      <c r="CM50" s="1101"/>
      <c r="CN50" s="1101" t="s">
        <v>194</v>
      </c>
      <c r="CO50" s="1101"/>
      <c r="CP50" s="1101"/>
      <c r="CQ50" s="1101"/>
      <c r="CR50" s="1101"/>
      <c r="CS50" s="1101"/>
      <c r="CT50" s="1101"/>
      <c r="CU50" s="1101"/>
      <c r="CV50" s="1101" t="s">
        <v>401</v>
      </c>
      <c r="CW50" s="1101"/>
      <c r="CX50" s="1101"/>
      <c r="CY50" s="1101"/>
      <c r="CZ50" s="1101"/>
      <c r="DA50" s="1101"/>
      <c r="DB50" s="1101"/>
      <c r="DC50" s="1101"/>
    </row>
    <row r="51" spans="1:109" ht="13.5" customHeight="1" x14ac:dyDescent="0.15">
      <c r="B51" s="311"/>
      <c r="G51" s="1104"/>
      <c r="H51" s="1104"/>
      <c r="I51" s="1118"/>
      <c r="J51" s="1118"/>
      <c r="K51" s="1103"/>
      <c r="L51" s="1103"/>
      <c r="M51" s="1103"/>
      <c r="N51" s="1103"/>
      <c r="AM51" s="320"/>
      <c r="AN51" s="1099" t="s">
        <v>537</v>
      </c>
      <c r="AO51" s="1099"/>
      <c r="AP51" s="1099"/>
      <c r="AQ51" s="1099"/>
      <c r="AR51" s="1099"/>
      <c r="AS51" s="1099"/>
      <c r="AT51" s="1099"/>
      <c r="AU51" s="1099"/>
      <c r="AV51" s="1099"/>
      <c r="AW51" s="1099"/>
      <c r="AX51" s="1099"/>
      <c r="AY51" s="1099"/>
      <c r="AZ51" s="1099"/>
      <c r="BA51" s="1099"/>
      <c r="BB51" s="1099" t="s">
        <v>538</v>
      </c>
      <c r="BC51" s="1099"/>
      <c r="BD51" s="1099"/>
      <c r="BE51" s="1099"/>
      <c r="BF51" s="1099"/>
      <c r="BG51" s="1099"/>
      <c r="BH51" s="1099"/>
      <c r="BI51" s="1099"/>
      <c r="BJ51" s="1099"/>
      <c r="BK51" s="1099"/>
      <c r="BL51" s="1099"/>
      <c r="BM51" s="1099"/>
      <c r="BN51" s="1099"/>
      <c r="BO51" s="1099"/>
      <c r="BP51" s="1108"/>
      <c r="BQ51" s="1096"/>
      <c r="BR51" s="1096"/>
      <c r="BS51" s="1096"/>
      <c r="BT51" s="1096"/>
      <c r="BU51" s="1096"/>
      <c r="BV51" s="1096"/>
      <c r="BW51" s="1096"/>
      <c r="BX51" s="1108"/>
      <c r="BY51" s="1096"/>
      <c r="BZ51" s="1096"/>
      <c r="CA51" s="1096"/>
      <c r="CB51" s="1096"/>
      <c r="CC51" s="1096"/>
      <c r="CD51" s="1096"/>
      <c r="CE51" s="1096"/>
      <c r="CF51" s="1096">
        <v>44.5</v>
      </c>
      <c r="CG51" s="1096"/>
      <c r="CH51" s="1096"/>
      <c r="CI51" s="1096"/>
      <c r="CJ51" s="1096"/>
      <c r="CK51" s="1096"/>
      <c r="CL51" s="1096"/>
      <c r="CM51" s="1096"/>
      <c r="CN51" s="1096">
        <v>36.299999999999997</v>
      </c>
      <c r="CO51" s="1096"/>
      <c r="CP51" s="1096"/>
      <c r="CQ51" s="1096"/>
      <c r="CR51" s="1096"/>
      <c r="CS51" s="1096"/>
      <c r="CT51" s="1096"/>
      <c r="CU51" s="1096"/>
      <c r="CV51" s="1096">
        <v>17.600000000000001</v>
      </c>
      <c r="CW51" s="1096"/>
      <c r="CX51" s="1096"/>
      <c r="CY51" s="1096"/>
      <c r="CZ51" s="1096"/>
      <c r="DA51" s="1096"/>
      <c r="DB51" s="1096"/>
      <c r="DC51" s="1096"/>
    </row>
    <row r="52" spans="1:109" x14ac:dyDescent="0.15">
      <c r="B52" s="311"/>
      <c r="G52" s="1104"/>
      <c r="H52" s="1104"/>
      <c r="I52" s="1118"/>
      <c r="J52" s="1118"/>
      <c r="K52" s="1103"/>
      <c r="L52" s="1103"/>
      <c r="M52" s="1103"/>
      <c r="N52" s="1103"/>
      <c r="AM52" s="320"/>
      <c r="AN52" s="1099"/>
      <c r="AO52" s="1099"/>
      <c r="AP52" s="1099"/>
      <c r="AQ52" s="1099"/>
      <c r="AR52" s="1099"/>
      <c r="AS52" s="1099"/>
      <c r="AT52" s="1099"/>
      <c r="AU52" s="1099"/>
      <c r="AV52" s="1099"/>
      <c r="AW52" s="1099"/>
      <c r="AX52" s="1099"/>
      <c r="AY52" s="1099"/>
      <c r="AZ52" s="1099"/>
      <c r="BA52" s="1099"/>
      <c r="BB52" s="1099"/>
      <c r="BC52" s="1099"/>
      <c r="BD52" s="1099"/>
      <c r="BE52" s="1099"/>
      <c r="BF52" s="1099"/>
      <c r="BG52" s="1099"/>
      <c r="BH52" s="1099"/>
      <c r="BI52" s="1099"/>
      <c r="BJ52" s="1099"/>
      <c r="BK52" s="1099"/>
      <c r="BL52" s="1099"/>
      <c r="BM52" s="1099"/>
      <c r="BN52" s="1099"/>
      <c r="BO52" s="1099"/>
      <c r="BP52" s="1096"/>
      <c r="BQ52" s="1096"/>
      <c r="BR52" s="1096"/>
      <c r="BS52" s="1096"/>
      <c r="BT52" s="1096"/>
      <c r="BU52" s="1096"/>
      <c r="BV52" s="1096"/>
      <c r="BW52" s="1096"/>
      <c r="BX52" s="1096"/>
      <c r="BY52" s="1096"/>
      <c r="BZ52" s="1096"/>
      <c r="CA52" s="1096"/>
      <c r="CB52" s="1096"/>
      <c r="CC52" s="1096"/>
      <c r="CD52" s="1096"/>
      <c r="CE52" s="1096"/>
      <c r="CF52" s="1096"/>
      <c r="CG52" s="1096"/>
      <c r="CH52" s="1096"/>
      <c r="CI52" s="1096"/>
      <c r="CJ52" s="1096"/>
      <c r="CK52" s="1096"/>
      <c r="CL52" s="1096"/>
      <c r="CM52" s="1096"/>
      <c r="CN52" s="1096"/>
      <c r="CO52" s="1096"/>
      <c r="CP52" s="1096"/>
      <c r="CQ52" s="1096"/>
      <c r="CR52" s="1096"/>
      <c r="CS52" s="1096"/>
      <c r="CT52" s="1096"/>
      <c r="CU52" s="1096"/>
      <c r="CV52" s="1096"/>
      <c r="CW52" s="1096"/>
      <c r="CX52" s="1096"/>
      <c r="CY52" s="1096"/>
      <c r="CZ52" s="1096"/>
      <c r="DA52" s="1096"/>
      <c r="DB52" s="1096"/>
      <c r="DC52" s="1096"/>
    </row>
    <row r="53" spans="1:109" x14ac:dyDescent="0.15">
      <c r="A53" s="319"/>
      <c r="B53" s="311"/>
      <c r="G53" s="1104"/>
      <c r="H53" s="1104"/>
      <c r="I53" s="1102"/>
      <c r="J53" s="1102"/>
      <c r="K53" s="1103"/>
      <c r="L53" s="1103"/>
      <c r="M53" s="1103"/>
      <c r="N53" s="1103"/>
      <c r="AM53" s="320"/>
      <c r="AN53" s="1099"/>
      <c r="AO53" s="1099"/>
      <c r="AP53" s="1099"/>
      <c r="AQ53" s="1099"/>
      <c r="AR53" s="1099"/>
      <c r="AS53" s="1099"/>
      <c r="AT53" s="1099"/>
      <c r="AU53" s="1099"/>
      <c r="AV53" s="1099"/>
      <c r="AW53" s="1099"/>
      <c r="AX53" s="1099"/>
      <c r="AY53" s="1099"/>
      <c r="AZ53" s="1099"/>
      <c r="BA53" s="1099"/>
      <c r="BB53" s="1099" t="s">
        <v>539</v>
      </c>
      <c r="BC53" s="1099"/>
      <c r="BD53" s="1099"/>
      <c r="BE53" s="1099"/>
      <c r="BF53" s="1099"/>
      <c r="BG53" s="1099"/>
      <c r="BH53" s="1099"/>
      <c r="BI53" s="1099"/>
      <c r="BJ53" s="1099"/>
      <c r="BK53" s="1099"/>
      <c r="BL53" s="1099"/>
      <c r="BM53" s="1099"/>
      <c r="BN53" s="1099"/>
      <c r="BO53" s="1099"/>
      <c r="BP53" s="1108"/>
      <c r="BQ53" s="1096"/>
      <c r="BR53" s="1096"/>
      <c r="BS53" s="1096"/>
      <c r="BT53" s="1096"/>
      <c r="BU53" s="1096"/>
      <c r="BV53" s="1096"/>
      <c r="BW53" s="1096"/>
      <c r="BX53" s="1108"/>
      <c r="BY53" s="1096"/>
      <c r="BZ53" s="1096"/>
      <c r="CA53" s="1096"/>
      <c r="CB53" s="1096"/>
      <c r="CC53" s="1096"/>
      <c r="CD53" s="1096"/>
      <c r="CE53" s="1096"/>
      <c r="CF53" s="1096">
        <v>60.7</v>
      </c>
      <c r="CG53" s="1096"/>
      <c r="CH53" s="1096"/>
      <c r="CI53" s="1096"/>
      <c r="CJ53" s="1096"/>
      <c r="CK53" s="1096"/>
      <c r="CL53" s="1096"/>
      <c r="CM53" s="1096"/>
      <c r="CN53" s="1096">
        <v>63.1</v>
      </c>
      <c r="CO53" s="1096"/>
      <c r="CP53" s="1096"/>
      <c r="CQ53" s="1096"/>
      <c r="CR53" s="1096"/>
      <c r="CS53" s="1096"/>
      <c r="CT53" s="1096"/>
      <c r="CU53" s="1096"/>
      <c r="CV53" s="1096">
        <v>65.8</v>
      </c>
      <c r="CW53" s="1096"/>
      <c r="CX53" s="1096"/>
      <c r="CY53" s="1096"/>
      <c r="CZ53" s="1096"/>
      <c r="DA53" s="1096"/>
      <c r="DB53" s="1096"/>
      <c r="DC53" s="1096"/>
    </row>
    <row r="54" spans="1:109" x14ac:dyDescent="0.15">
      <c r="A54" s="319"/>
      <c r="B54" s="311"/>
      <c r="G54" s="1104"/>
      <c r="H54" s="1104"/>
      <c r="I54" s="1102"/>
      <c r="J54" s="1102"/>
      <c r="K54" s="1103"/>
      <c r="L54" s="1103"/>
      <c r="M54" s="1103"/>
      <c r="N54" s="1103"/>
      <c r="AM54" s="320"/>
      <c r="AN54" s="1099"/>
      <c r="AO54" s="1099"/>
      <c r="AP54" s="1099"/>
      <c r="AQ54" s="1099"/>
      <c r="AR54" s="1099"/>
      <c r="AS54" s="1099"/>
      <c r="AT54" s="1099"/>
      <c r="AU54" s="1099"/>
      <c r="AV54" s="1099"/>
      <c r="AW54" s="1099"/>
      <c r="AX54" s="1099"/>
      <c r="AY54" s="1099"/>
      <c r="AZ54" s="1099"/>
      <c r="BA54" s="1099"/>
      <c r="BB54" s="1099"/>
      <c r="BC54" s="1099"/>
      <c r="BD54" s="1099"/>
      <c r="BE54" s="1099"/>
      <c r="BF54" s="1099"/>
      <c r="BG54" s="1099"/>
      <c r="BH54" s="1099"/>
      <c r="BI54" s="1099"/>
      <c r="BJ54" s="1099"/>
      <c r="BK54" s="1099"/>
      <c r="BL54" s="1099"/>
      <c r="BM54" s="1099"/>
      <c r="BN54" s="1099"/>
      <c r="BO54" s="1099"/>
      <c r="BP54" s="1096"/>
      <c r="BQ54" s="1096"/>
      <c r="BR54" s="1096"/>
      <c r="BS54" s="1096"/>
      <c r="BT54" s="1096"/>
      <c r="BU54" s="1096"/>
      <c r="BV54" s="1096"/>
      <c r="BW54" s="1096"/>
      <c r="BX54" s="1096"/>
      <c r="BY54" s="1096"/>
      <c r="BZ54" s="1096"/>
      <c r="CA54" s="1096"/>
      <c r="CB54" s="1096"/>
      <c r="CC54" s="1096"/>
      <c r="CD54" s="1096"/>
      <c r="CE54" s="1096"/>
      <c r="CF54" s="1096"/>
      <c r="CG54" s="1096"/>
      <c r="CH54" s="1096"/>
      <c r="CI54" s="1096"/>
      <c r="CJ54" s="1096"/>
      <c r="CK54" s="1096"/>
      <c r="CL54" s="1096"/>
      <c r="CM54" s="1096"/>
      <c r="CN54" s="1096"/>
      <c r="CO54" s="1096"/>
      <c r="CP54" s="1096"/>
      <c r="CQ54" s="1096"/>
      <c r="CR54" s="1096"/>
      <c r="CS54" s="1096"/>
      <c r="CT54" s="1096"/>
      <c r="CU54" s="1096"/>
      <c r="CV54" s="1096"/>
      <c r="CW54" s="1096"/>
      <c r="CX54" s="1096"/>
      <c r="CY54" s="1096"/>
      <c r="CZ54" s="1096"/>
      <c r="DA54" s="1096"/>
      <c r="DB54" s="1096"/>
      <c r="DC54" s="1096"/>
    </row>
    <row r="55" spans="1:109" x14ac:dyDescent="0.15">
      <c r="A55" s="319"/>
      <c r="B55" s="311"/>
      <c r="G55" s="1102"/>
      <c r="H55" s="1102"/>
      <c r="I55" s="1102"/>
      <c r="J55" s="1102"/>
      <c r="K55" s="1103"/>
      <c r="L55" s="1103"/>
      <c r="M55" s="1103"/>
      <c r="N55" s="1103"/>
      <c r="AN55" s="1101" t="s">
        <v>540</v>
      </c>
      <c r="AO55" s="1101"/>
      <c r="AP55" s="1101"/>
      <c r="AQ55" s="1101"/>
      <c r="AR55" s="1101"/>
      <c r="AS55" s="1101"/>
      <c r="AT55" s="1101"/>
      <c r="AU55" s="1101"/>
      <c r="AV55" s="1101"/>
      <c r="AW55" s="1101"/>
      <c r="AX55" s="1101"/>
      <c r="AY55" s="1101"/>
      <c r="AZ55" s="1101"/>
      <c r="BA55" s="1101"/>
      <c r="BB55" s="1099" t="s">
        <v>538</v>
      </c>
      <c r="BC55" s="1099"/>
      <c r="BD55" s="1099"/>
      <c r="BE55" s="1099"/>
      <c r="BF55" s="1099"/>
      <c r="BG55" s="1099"/>
      <c r="BH55" s="1099"/>
      <c r="BI55" s="1099"/>
      <c r="BJ55" s="1099"/>
      <c r="BK55" s="1099"/>
      <c r="BL55" s="1099"/>
      <c r="BM55" s="1099"/>
      <c r="BN55" s="1099"/>
      <c r="BO55" s="1099"/>
      <c r="BP55" s="1108"/>
      <c r="BQ55" s="1096"/>
      <c r="BR55" s="1096"/>
      <c r="BS55" s="1096"/>
      <c r="BT55" s="1096"/>
      <c r="BU55" s="1096"/>
      <c r="BV55" s="1096"/>
      <c r="BW55" s="1096"/>
      <c r="BX55" s="1108"/>
      <c r="BY55" s="1096"/>
      <c r="BZ55" s="1096"/>
      <c r="CA55" s="1096"/>
      <c r="CB55" s="1096"/>
      <c r="CC55" s="1096"/>
      <c r="CD55" s="1096"/>
      <c r="CE55" s="1096"/>
      <c r="CF55" s="1096">
        <v>37.299999999999997</v>
      </c>
      <c r="CG55" s="1096"/>
      <c r="CH55" s="1096"/>
      <c r="CI55" s="1096"/>
      <c r="CJ55" s="1096"/>
      <c r="CK55" s="1096"/>
      <c r="CL55" s="1096"/>
      <c r="CM55" s="1096"/>
      <c r="CN55" s="1096">
        <v>33.1</v>
      </c>
      <c r="CO55" s="1096"/>
      <c r="CP55" s="1096"/>
      <c r="CQ55" s="1096"/>
      <c r="CR55" s="1096"/>
      <c r="CS55" s="1096"/>
      <c r="CT55" s="1096"/>
      <c r="CU55" s="1096"/>
      <c r="CV55" s="1096">
        <v>31.3</v>
      </c>
      <c r="CW55" s="1096"/>
      <c r="CX55" s="1096"/>
      <c r="CY55" s="1096"/>
      <c r="CZ55" s="1096"/>
      <c r="DA55" s="1096"/>
      <c r="DB55" s="1096"/>
      <c r="DC55" s="1096"/>
    </row>
    <row r="56" spans="1:109" x14ac:dyDescent="0.15">
      <c r="A56" s="319"/>
      <c r="B56" s="311"/>
      <c r="G56" s="1102"/>
      <c r="H56" s="1102"/>
      <c r="I56" s="1102"/>
      <c r="J56" s="1102"/>
      <c r="K56" s="1103"/>
      <c r="L56" s="1103"/>
      <c r="M56" s="1103"/>
      <c r="N56" s="1103"/>
      <c r="AN56" s="1101"/>
      <c r="AO56" s="1101"/>
      <c r="AP56" s="1101"/>
      <c r="AQ56" s="1101"/>
      <c r="AR56" s="1101"/>
      <c r="AS56" s="1101"/>
      <c r="AT56" s="1101"/>
      <c r="AU56" s="1101"/>
      <c r="AV56" s="1101"/>
      <c r="AW56" s="1101"/>
      <c r="AX56" s="1101"/>
      <c r="AY56" s="1101"/>
      <c r="AZ56" s="1101"/>
      <c r="BA56" s="1101"/>
      <c r="BB56" s="1099"/>
      <c r="BC56" s="1099"/>
      <c r="BD56" s="1099"/>
      <c r="BE56" s="1099"/>
      <c r="BF56" s="1099"/>
      <c r="BG56" s="1099"/>
      <c r="BH56" s="1099"/>
      <c r="BI56" s="1099"/>
      <c r="BJ56" s="1099"/>
      <c r="BK56" s="1099"/>
      <c r="BL56" s="1099"/>
      <c r="BM56" s="1099"/>
      <c r="BN56" s="1099"/>
      <c r="BO56" s="1099"/>
      <c r="BP56" s="1096"/>
      <c r="BQ56" s="1096"/>
      <c r="BR56" s="1096"/>
      <c r="BS56" s="1096"/>
      <c r="BT56" s="1096"/>
      <c r="BU56" s="1096"/>
      <c r="BV56" s="1096"/>
      <c r="BW56" s="1096"/>
      <c r="BX56" s="1096"/>
      <c r="BY56" s="1096"/>
      <c r="BZ56" s="1096"/>
      <c r="CA56" s="1096"/>
      <c r="CB56" s="1096"/>
      <c r="CC56" s="1096"/>
      <c r="CD56" s="1096"/>
      <c r="CE56" s="1096"/>
      <c r="CF56" s="1096"/>
      <c r="CG56" s="1096"/>
      <c r="CH56" s="1096"/>
      <c r="CI56" s="1096"/>
      <c r="CJ56" s="1096"/>
      <c r="CK56" s="1096"/>
      <c r="CL56" s="1096"/>
      <c r="CM56" s="1096"/>
      <c r="CN56" s="1096"/>
      <c r="CO56" s="1096"/>
      <c r="CP56" s="1096"/>
      <c r="CQ56" s="1096"/>
      <c r="CR56" s="1096"/>
      <c r="CS56" s="1096"/>
      <c r="CT56" s="1096"/>
      <c r="CU56" s="1096"/>
      <c r="CV56" s="1096"/>
      <c r="CW56" s="1096"/>
      <c r="CX56" s="1096"/>
      <c r="CY56" s="1096"/>
      <c r="CZ56" s="1096"/>
      <c r="DA56" s="1096"/>
      <c r="DB56" s="1096"/>
      <c r="DC56" s="1096"/>
    </row>
    <row r="57" spans="1:109" s="319" customFormat="1" x14ac:dyDescent="0.15">
      <c r="B57" s="323"/>
      <c r="G57" s="1102"/>
      <c r="H57" s="1102"/>
      <c r="I57" s="1097"/>
      <c r="J57" s="1097"/>
      <c r="K57" s="1103"/>
      <c r="L57" s="1103"/>
      <c r="M57" s="1103"/>
      <c r="N57" s="1103"/>
      <c r="AM57" s="302"/>
      <c r="AN57" s="1101"/>
      <c r="AO57" s="1101"/>
      <c r="AP57" s="1101"/>
      <c r="AQ57" s="1101"/>
      <c r="AR57" s="1101"/>
      <c r="AS57" s="1101"/>
      <c r="AT57" s="1101"/>
      <c r="AU57" s="1101"/>
      <c r="AV57" s="1101"/>
      <c r="AW57" s="1101"/>
      <c r="AX57" s="1101"/>
      <c r="AY57" s="1101"/>
      <c r="AZ57" s="1101"/>
      <c r="BA57" s="1101"/>
      <c r="BB57" s="1099" t="s">
        <v>539</v>
      </c>
      <c r="BC57" s="1099"/>
      <c r="BD57" s="1099"/>
      <c r="BE57" s="1099"/>
      <c r="BF57" s="1099"/>
      <c r="BG57" s="1099"/>
      <c r="BH57" s="1099"/>
      <c r="BI57" s="1099"/>
      <c r="BJ57" s="1099"/>
      <c r="BK57" s="1099"/>
      <c r="BL57" s="1099"/>
      <c r="BM57" s="1099"/>
      <c r="BN57" s="1099"/>
      <c r="BO57" s="1099"/>
      <c r="BP57" s="1108"/>
      <c r="BQ57" s="1096"/>
      <c r="BR57" s="1096"/>
      <c r="BS57" s="1096"/>
      <c r="BT57" s="1096"/>
      <c r="BU57" s="1096"/>
      <c r="BV57" s="1096"/>
      <c r="BW57" s="1096"/>
      <c r="BX57" s="1108"/>
      <c r="BY57" s="1096"/>
      <c r="BZ57" s="1096"/>
      <c r="CA57" s="1096"/>
      <c r="CB57" s="1096"/>
      <c r="CC57" s="1096"/>
      <c r="CD57" s="1096"/>
      <c r="CE57" s="1096"/>
      <c r="CF57" s="1096">
        <v>55.2</v>
      </c>
      <c r="CG57" s="1096"/>
      <c r="CH57" s="1096"/>
      <c r="CI57" s="1096"/>
      <c r="CJ57" s="1096"/>
      <c r="CK57" s="1096"/>
      <c r="CL57" s="1096"/>
      <c r="CM57" s="1096"/>
      <c r="CN57" s="1096">
        <v>57.2</v>
      </c>
      <c r="CO57" s="1096"/>
      <c r="CP57" s="1096"/>
      <c r="CQ57" s="1096"/>
      <c r="CR57" s="1096"/>
      <c r="CS57" s="1096"/>
      <c r="CT57" s="1096"/>
      <c r="CU57" s="1096"/>
      <c r="CV57" s="1096">
        <v>58.5</v>
      </c>
      <c r="CW57" s="1096"/>
      <c r="CX57" s="1096"/>
      <c r="CY57" s="1096"/>
      <c r="CZ57" s="1096"/>
      <c r="DA57" s="1096"/>
      <c r="DB57" s="1096"/>
      <c r="DC57" s="1096"/>
      <c r="DD57" s="324"/>
      <c r="DE57" s="323"/>
    </row>
    <row r="58" spans="1:109" s="319" customFormat="1" x14ac:dyDescent="0.15">
      <c r="A58" s="302"/>
      <c r="B58" s="323"/>
      <c r="G58" s="1102"/>
      <c r="H58" s="1102"/>
      <c r="I58" s="1097"/>
      <c r="J58" s="1097"/>
      <c r="K58" s="1103"/>
      <c r="L58" s="1103"/>
      <c r="M58" s="1103"/>
      <c r="N58" s="1103"/>
      <c r="AM58" s="302"/>
      <c r="AN58" s="1101"/>
      <c r="AO58" s="1101"/>
      <c r="AP58" s="1101"/>
      <c r="AQ58" s="1101"/>
      <c r="AR58" s="1101"/>
      <c r="AS58" s="1101"/>
      <c r="AT58" s="1101"/>
      <c r="AU58" s="1101"/>
      <c r="AV58" s="1101"/>
      <c r="AW58" s="1101"/>
      <c r="AX58" s="1101"/>
      <c r="AY58" s="1101"/>
      <c r="AZ58" s="1101"/>
      <c r="BA58" s="1101"/>
      <c r="BB58" s="1099"/>
      <c r="BC58" s="1099"/>
      <c r="BD58" s="1099"/>
      <c r="BE58" s="1099"/>
      <c r="BF58" s="1099"/>
      <c r="BG58" s="1099"/>
      <c r="BH58" s="1099"/>
      <c r="BI58" s="1099"/>
      <c r="BJ58" s="1099"/>
      <c r="BK58" s="1099"/>
      <c r="BL58" s="1099"/>
      <c r="BM58" s="1099"/>
      <c r="BN58" s="1099"/>
      <c r="BO58" s="1099"/>
      <c r="BP58" s="1096"/>
      <c r="BQ58" s="1096"/>
      <c r="BR58" s="1096"/>
      <c r="BS58" s="1096"/>
      <c r="BT58" s="1096"/>
      <c r="BU58" s="1096"/>
      <c r="BV58" s="1096"/>
      <c r="BW58" s="1096"/>
      <c r="BX58" s="1096"/>
      <c r="BY58" s="1096"/>
      <c r="BZ58" s="1096"/>
      <c r="CA58" s="1096"/>
      <c r="CB58" s="1096"/>
      <c r="CC58" s="1096"/>
      <c r="CD58" s="1096"/>
      <c r="CE58" s="1096"/>
      <c r="CF58" s="1096"/>
      <c r="CG58" s="1096"/>
      <c r="CH58" s="1096"/>
      <c r="CI58" s="1096"/>
      <c r="CJ58" s="1096"/>
      <c r="CK58" s="1096"/>
      <c r="CL58" s="1096"/>
      <c r="CM58" s="1096"/>
      <c r="CN58" s="1096"/>
      <c r="CO58" s="1096"/>
      <c r="CP58" s="1096"/>
      <c r="CQ58" s="1096"/>
      <c r="CR58" s="1096"/>
      <c r="CS58" s="1096"/>
      <c r="CT58" s="1096"/>
      <c r="CU58" s="1096"/>
      <c r="CV58" s="1096"/>
      <c r="CW58" s="1096"/>
      <c r="CX58" s="1096"/>
      <c r="CY58" s="1096"/>
      <c r="CZ58" s="1096"/>
      <c r="DA58" s="1096"/>
      <c r="DB58" s="1096"/>
      <c r="DC58" s="1096"/>
      <c r="DD58" s="324"/>
      <c r="DE58" s="323"/>
    </row>
    <row r="59" spans="1:109" s="319" customFormat="1" x14ac:dyDescent="0.15">
      <c r="A59" s="302"/>
      <c r="B59" s="323"/>
      <c r="K59" s="325"/>
      <c r="L59" s="325"/>
      <c r="M59" s="325"/>
      <c r="N59" s="325"/>
      <c r="AQ59" s="325"/>
      <c r="AR59" s="325"/>
      <c r="AS59" s="325"/>
      <c r="AT59" s="325"/>
      <c r="BC59" s="325"/>
      <c r="BD59" s="325"/>
      <c r="BE59" s="325"/>
      <c r="BF59" s="325"/>
      <c r="BO59" s="325"/>
      <c r="BP59" s="325"/>
      <c r="BQ59" s="325"/>
      <c r="BR59" s="325"/>
      <c r="CA59" s="325"/>
      <c r="CB59" s="325"/>
      <c r="CC59" s="325"/>
      <c r="CD59" s="325"/>
      <c r="CM59" s="325"/>
      <c r="CN59" s="325"/>
      <c r="CO59" s="325"/>
      <c r="CP59" s="325"/>
      <c r="CY59" s="325"/>
      <c r="CZ59" s="325"/>
      <c r="DA59" s="325"/>
      <c r="DB59" s="325"/>
      <c r="DC59" s="325"/>
      <c r="DD59" s="324"/>
      <c r="DE59" s="323"/>
    </row>
    <row r="60" spans="1:109" s="319" customFormat="1" x14ac:dyDescent="0.15">
      <c r="A60" s="302"/>
      <c r="B60" s="323"/>
      <c r="K60" s="325"/>
      <c r="L60" s="325"/>
      <c r="M60" s="325"/>
      <c r="N60" s="325"/>
      <c r="AQ60" s="325"/>
      <c r="AR60" s="325"/>
      <c r="AS60" s="325"/>
      <c r="AT60" s="325"/>
      <c r="BC60" s="325"/>
      <c r="BD60" s="325"/>
      <c r="BE60" s="325"/>
      <c r="BF60" s="325"/>
      <c r="BO60" s="325"/>
      <c r="BP60" s="325"/>
      <c r="BQ60" s="325"/>
      <c r="BR60" s="325"/>
      <c r="CA60" s="325"/>
      <c r="CB60" s="325"/>
      <c r="CC60" s="325"/>
      <c r="CD60" s="325"/>
      <c r="CM60" s="325"/>
      <c r="CN60" s="325"/>
      <c r="CO60" s="325"/>
      <c r="CP60" s="325"/>
      <c r="CY60" s="325"/>
      <c r="CZ60" s="325"/>
      <c r="DA60" s="325"/>
      <c r="DB60" s="325"/>
      <c r="DC60" s="325"/>
      <c r="DD60" s="324"/>
      <c r="DE60" s="323"/>
    </row>
    <row r="61" spans="1:109" s="319" customFormat="1" x14ac:dyDescent="0.15">
      <c r="A61" s="302"/>
      <c r="B61" s="326"/>
      <c r="C61" s="327"/>
      <c r="D61" s="327"/>
      <c r="E61" s="327"/>
      <c r="F61" s="327"/>
      <c r="G61" s="327"/>
      <c r="H61" s="327"/>
      <c r="I61" s="327"/>
      <c r="J61" s="327"/>
      <c r="K61" s="327"/>
      <c r="L61" s="327"/>
      <c r="M61" s="328"/>
      <c r="N61" s="328"/>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8"/>
      <c r="AT61" s="328"/>
      <c r="AU61" s="327"/>
      <c r="AV61" s="327"/>
      <c r="AW61" s="327"/>
      <c r="AX61" s="327"/>
      <c r="AY61" s="327"/>
      <c r="AZ61" s="327"/>
      <c r="BA61" s="327"/>
      <c r="BB61" s="327"/>
      <c r="BC61" s="327"/>
      <c r="BD61" s="327"/>
      <c r="BE61" s="328"/>
      <c r="BF61" s="328"/>
      <c r="BG61" s="327"/>
      <c r="BH61" s="327"/>
      <c r="BI61" s="327"/>
      <c r="BJ61" s="327"/>
      <c r="BK61" s="327"/>
      <c r="BL61" s="327"/>
      <c r="BM61" s="327"/>
      <c r="BN61" s="327"/>
      <c r="BO61" s="327"/>
      <c r="BP61" s="327"/>
      <c r="BQ61" s="328"/>
      <c r="BR61" s="328"/>
      <c r="BS61" s="327"/>
      <c r="BT61" s="327"/>
      <c r="BU61" s="327"/>
      <c r="BV61" s="327"/>
      <c r="BW61" s="327"/>
      <c r="BX61" s="327"/>
      <c r="BY61" s="327"/>
      <c r="BZ61" s="327"/>
      <c r="CA61" s="327"/>
      <c r="CB61" s="327"/>
      <c r="CC61" s="328"/>
      <c r="CD61" s="328"/>
      <c r="CE61" s="327"/>
      <c r="CF61" s="327"/>
      <c r="CG61" s="327"/>
      <c r="CH61" s="327"/>
      <c r="CI61" s="327"/>
      <c r="CJ61" s="327"/>
      <c r="CK61" s="327"/>
      <c r="CL61" s="327"/>
      <c r="CM61" s="327"/>
      <c r="CN61" s="327"/>
      <c r="CO61" s="328"/>
      <c r="CP61" s="328"/>
      <c r="CQ61" s="327"/>
      <c r="CR61" s="327"/>
      <c r="CS61" s="327"/>
      <c r="CT61" s="327"/>
      <c r="CU61" s="327"/>
      <c r="CV61" s="327"/>
      <c r="CW61" s="327"/>
      <c r="CX61" s="327"/>
      <c r="CY61" s="327"/>
      <c r="CZ61" s="327"/>
      <c r="DA61" s="328"/>
      <c r="DB61" s="328"/>
      <c r="DC61" s="328"/>
      <c r="DD61" s="329"/>
      <c r="DE61" s="323"/>
    </row>
    <row r="62" spans="1:109" x14ac:dyDescent="0.15">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02"/>
    </row>
    <row r="63" spans="1:109" ht="17.25" x14ac:dyDescent="0.15">
      <c r="B63" s="330" t="s">
        <v>541</v>
      </c>
    </row>
    <row r="64" spans="1:109" x14ac:dyDescent="0.15">
      <c r="B64" s="311"/>
      <c r="G64" s="318"/>
      <c r="N64" s="331"/>
      <c r="AM64" s="318"/>
      <c r="AN64" s="318" t="s">
        <v>534</v>
      </c>
      <c r="AP64" s="319"/>
      <c r="AQ64" s="319"/>
      <c r="AR64" s="319"/>
      <c r="AY64" s="318"/>
      <c r="BA64" s="319"/>
      <c r="BB64" s="319"/>
      <c r="BC64" s="319"/>
      <c r="BK64" s="318"/>
      <c r="BM64" s="319"/>
      <c r="BN64" s="319"/>
      <c r="BO64" s="319"/>
      <c r="BW64" s="318"/>
      <c r="BY64" s="319"/>
      <c r="BZ64" s="319"/>
      <c r="CA64" s="319"/>
      <c r="CI64" s="318"/>
      <c r="CK64" s="319"/>
      <c r="CL64" s="319"/>
      <c r="CM64" s="319"/>
      <c r="CU64" s="318"/>
      <c r="CW64" s="319"/>
      <c r="CX64" s="319"/>
      <c r="CY64" s="319"/>
    </row>
    <row r="65" spans="2:107" x14ac:dyDescent="0.15">
      <c r="B65" s="311"/>
      <c r="AN65" s="1109" t="s">
        <v>542</v>
      </c>
      <c r="AO65" s="1110"/>
      <c r="AP65" s="1110"/>
      <c r="AQ65" s="1110"/>
      <c r="AR65" s="1110"/>
      <c r="AS65" s="1110"/>
      <c r="AT65" s="1110"/>
      <c r="AU65" s="1110"/>
      <c r="AV65" s="1110"/>
      <c r="AW65" s="1110"/>
      <c r="AX65" s="1110"/>
      <c r="AY65" s="1110"/>
      <c r="AZ65" s="1110"/>
      <c r="BA65" s="1110"/>
      <c r="BB65" s="1110"/>
      <c r="BC65" s="1110"/>
      <c r="BD65" s="1110"/>
      <c r="BE65" s="1110"/>
      <c r="BF65" s="1110"/>
      <c r="BG65" s="1110"/>
      <c r="BH65" s="1110"/>
      <c r="BI65" s="1110"/>
      <c r="BJ65" s="1110"/>
      <c r="BK65" s="1110"/>
      <c r="BL65" s="1110"/>
      <c r="BM65" s="1110"/>
      <c r="BN65" s="1110"/>
      <c r="BO65" s="1110"/>
      <c r="BP65" s="1110"/>
      <c r="BQ65" s="1110"/>
      <c r="BR65" s="1110"/>
      <c r="BS65" s="1110"/>
      <c r="BT65" s="1110"/>
      <c r="BU65" s="1110"/>
      <c r="BV65" s="1110"/>
      <c r="BW65" s="1110"/>
      <c r="BX65" s="1110"/>
      <c r="BY65" s="1110"/>
      <c r="BZ65" s="1110"/>
      <c r="CA65" s="1110"/>
      <c r="CB65" s="1110"/>
      <c r="CC65" s="1110"/>
      <c r="CD65" s="1110"/>
      <c r="CE65" s="1110"/>
      <c r="CF65" s="1110"/>
      <c r="CG65" s="1110"/>
      <c r="CH65" s="1110"/>
      <c r="CI65" s="1110"/>
      <c r="CJ65" s="1110"/>
      <c r="CK65" s="1110"/>
      <c r="CL65" s="1110"/>
      <c r="CM65" s="1110"/>
      <c r="CN65" s="1110"/>
      <c r="CO65" s="1110"/>
      <c r="CP65" s="1110"/>
      <c r="CQ65" s="1110"/>
      <c r="CR65" s="1110"/>
      <c r="CS65" s="1110"/>
      <c r="CT65" s="1110"/>
      <c r="CU65" s="1110"/>
      <c r="CV65" s="1110"/>
      <c r="CW65" s="1110"/>
      <c r="CX65" s="1110"/>
      <c r="CY65" s="1110"/>
      <c r="CZ65" s="1110"/>
      <c r="DA65" s="1110"/>
      <c r="DB65" s="1110"/>
      <c r="DC65" s="1111"/>
    </row>
    <row r="66" spans="2:107" x14ac:dyDescent="0.15">
      <c r="B66" s="311"/>
      <c r="AN66" s="1112"/>
      <c r="AO66" s="1113"/>
      <c r="AP66" s="1113"/>
      <c r="AQ66" s="1113"/>
      <c r="AR66" s="1113"/>
      <c r="AS66" s="1113"/>
      <c r="AT66" s="1113"/>
      <c r="AU66" s="1113"/>
      <c r="AV66" s="1113"/>
      <c r="AW66" s="1113"/>
      <c r="AX66" s="1113"/>
      <c r="AY66" s="1113"/>
      <c r="AZ66" s="1113"/>
      <c r="BA66" s="1113"/>
      <c r="BB66" s="1113"/>
      <c r="BC66" s="1113"/>
      <c r="BD66" s="1113"/>
      <c r="BE66" s="1113"/>
      <c r="BF66" s="1113"/>
      <c r="BG66" s="1113"/>
      <c r="BH66" s="1113"/>
      <c r="BI66" s="1113"/>
      <c r="BJ66" s="1113"/>
      <c r="BK66" s="1113"/>
      <c r="BL66" s="1113"/>
      <c r="BM66" s="1113"/>
      <c r="BN66" s="1113"/>
      <c r="BO66" s="1113"/>
      <c r="BP66" s="1113"/>
      <c r="BQ66" s="1113"/>
      <c r="BR66" s="1113"/>
      <c r="BS66" s="1113"/>
      <c r="BT66" s="1113"/>
      <c r="BU66" s="1113"/>
      <c r="BV66" s="1113"/>
      <c r="BW66" s="1113"/>
      <c r="BX66" s="1113"/>
      <c r="BY66" s="1113"/>
      <c r="BZ66" s="1113"/>
      <c r="CA66" s="1113"/>
      <c r="CB66" s="1113"/>
      <c r="CC66" s="1113"/>
      <c r="CD66" s="1113"/>
      <c r="CE66" s="1113"/>
      <c r="CF66" s="1113"/>
      <c r="CG66" s="1113"/>
      <c r="CH66" s="1113"/>
      <c r="CI66" s="1113"/>
      <c r="CJ66" s="1113"/>
      <c r="CK66" s="1113"/>
      <c r="CL66" s="1113"/>
      <c r="CM66" s="1113"/>
      <c r="CN66" s="1113"/>
      <c r="CO66" s="1113"/>
      <c r="CP66" s="1113"/>
      <c r="CQ66" s="1113"/>
      <c r="CR66" s="1113"/>
      <c r="CS66" s="1113"/>
      <c r="CT66" s="1113"/>
      <c r="CU66" s="1113"/>
      <c r="CV66" s="1113"/>
      <c r="CW66" s="1113"/>
      <c r="CX66" s="1113"/>
      <c r="CY66" s="1113"/>
      <c r="CZ66" s="1113"/>
      <c r="DA66" s="1113"/>
      <c r="DB66" s="1113"/>
      <c r="DC66" s="1114"/>
    </row>
    <row r="67" spans="2:107" x14ac:dyDescent="0.15">
      <c r="B67" s="311"/>
      <c r="AN67" s="1112"/>
      <c r="AO67" s="1113"/>
      <c r="AP67" s="1113"/>
      <c r="AQ67" s="1113"/>
      <c r="AR67" s="1113"/>
      <c r="AS67" s="1113"/>
      <c r="AT67" s="1113"/>
      <c r="AU67" s="1113"/>
      <c r="AV67" s="1113"/>
      <c r="AW67" s="1113"/>
      <c r="AX67" s="1113"/>
      <c r="AY67" s="1113"/>
      <c r="AZ67" s="1113"/>
      <c r="BA67" s="1113"/>
      <c r="BB67" s="1113"/>
      <c r="BC67" s="1113"/>
      <c r="BD67" s="1113"/>
      <c r="BE67" s="1113"/>
      <c r="BF67" s="1113"/>
      <c r="BG67" s="1113"/>
      <c r="BH67" s="1113"/>
      <c r="BI67" s="1113"/>
      <c r="BJ67" s="1113"/>
      <c r="BK67" s="1113"/>
      <c r="BL67" s="1113"/>
      <c r="BM67" s="1113"/>
      <c r="BN67" s="1113"/>
      <c r="BO67" s="1113"/>
      <c r="BP67" s="1113"/>
      <c r="BQ67" s="1113"/>
      <c r="BR67" s="1113"/>
      <c r="BS67" s="1113"/>
      <c r="BT67" s="1113"/>
      <c r="BU67" s="1113"/>
      <c r="BV67" s="1113"/>
      <c r="BW67" s="1113"/>
      <c r="BX67" s="1113"/>
      <c r="BY67" s="1113"/>
      <c r="BZ67" s="1113"/>
      <c r="CA67" s="1113"/>
      <c r="CB67" s="1113"/>
      <c r="CC67" s="1113"/>
      <c r="CD67" s="1113"/>
      <c r="CE67" s="1113"/>
      <c r="CF67" s="1113"/>
      <c r="CG67" s="1113"/>
      <c r="CH67" s="1113"/>
      <c r="CI67" s="1113"/>
      <c r="CJ67" s="1113"/>
      <c r="CK67" s="1113"/>
      <c r="CL67" s="1113"/>
      <c r="CM67" s="1113"/>
      <c r="CN67" s="1113"/>
      <c r="CO67" s="1113"/>
      <c r="CP67" s="1113"/>
      <c r="CQ67" s="1113"/>
      <c r="CR67" s="1113"/>
      <c r="CS67" s="1113"/>
      <c r="CT67" s="1113"/>
      <c r="CU67" s="1113"/>
      <c r="CV67" s="1113"/>
      <c r="CW67" s="1113"/>
      <c r="CX67" s="1113"/>
      <c r="CY67" s="1113"/>
      <c r="CZ67" s="1113"/>
      <c r="DA67" s="1113"/>
      <c r="DB67" s="1113"/>
      <c r="DC67" s="1114"/>
    </row>
    <row r="68" spans="2:107" x14ac:dyDescent="0.15">
      <c r="B68" s="311"/>
      <c r="AN68" s="1112"/>
      <c r="AO68" s="1113"/>
      <c r="AP68" s="1113"/>
      <c r="AQ68" s="1113"/>
      <c r="AR68" s="1113"/>
      <c r="AS68" s="1113"/>
      <c r="AT68" s="1113"/>
      <c r="AU68" s="1113"/>
      <c r="AV68" s="1113"/>
      <c r="AW68" s="1113"/>
      <c r="AX68" s="1113"/>
      <c r="AY68" s="1113"/>
      <c r="AZ68" s="1113"/>
      <c r="BA68" s="1113"/>
      <c r="BB68" s="1113"/>
      <c r="BC68" s="1113"/>
      <c r="BD68" s="1113"/>
      <c r="BE68" s="1113"/>
      <c r="BF68" s="1113"/>
      <c r="BG68" s="1113"/>
      <c r="BH68" s="1113"/>
      <c r="BI68" s="1113"/>
      <c r="BJ68" s="1113"/>
      <c r="BK68" s="1113"/>
      <c r="BL68" s="1113"/>
      <c r="BM68" s="1113"/>
      <c r="BN68" s="1113"/>
      <c r="BO68" s="1113"/>
      <c r="BP68" s="1113"/>
      <c r="BQ68" s="1113"/>
      <c r="BR68" s="1113"/>
      <c r="BS68" s="1113"/>
      <c r="BT68" s="1113"/>
      <c r="BU68" s="1113"/>
      <c r="BV68" s="1113"/>
      <c r="BW68" s="1113"/>
      <c r="BX68" s="1113"/>
      <c r="BY68" s="1113"/>
      <c r="BZ68" s="1113"/>
      <c r="CA68" s="1113"/>
      <c r="CB68" s="1113"/>
      <c r="CC68" s="1113"/>
      <c r="CD68" s="1113"/>
      <c r="CE68" s="1113"/>
      <c r="CF68" s="1113"/>
      <c r="CG68" s="1113"/>
      <c r="CH68" s="1113"/>
      <c r="CI68" s="1113"/>
      <c r="CJ68" s="1113"/>
      <c r="CK68" s="1113"/>
      <c r="CL68" s="1113"/>
      <c r="CM68" s="1113"/>
      <c r="CN68" s="1113"/>
      <c r="CO68" s="1113"/>
      <c r="CP68" s="1113"/>
      <c r="CQ68" s="1113"/>
      <c r="CR68" s="1113"/>
      <c r="CS68" s="1113"/>
      <c r="CT68" s="1113"/>
      <c r="CU68" s="1113"/>
      <c r="CV68" s="1113"/>
      <c r="CW68" s="1113"/>
      <c r="CX68" s="1113"/>
      <c r="CY68" s="1113"/>
      <c r="CZ68" s="1113"/>
      <c r="DA68" s="1113"/>
      <c r="DB68" s="1113"/>
      <c r="DC68" s="1114"/>
    </row>
    <row r="69" spans="2:107" x14ac:dyDescent="0.15">
      <c r="B69" s="311"/>
      <c r="AN69" s="1115"/>
      <c r="AO69" s="1116"/>
      <c r="AP69" s="1116"/>
      <c r="AQ69" s="1116"/>
      <c r="AR69" s="1116"/>
      <c r="AS69" s="1116"/>
      <c r="AT69" s="1116"/>
      <c r="AU69" s="1116"/>
      <c r="AV69" s="1116"/>
      <c r="AW69" s="1116"/>
      <c r="AX69" s="1116"/>
      <c r="AY69" s="1116"/>
      <c r="AZ69" s="1116"/>
      <c r="BA69" s="1116"/>
      <c r="BB69" s="1116"/>
      <c r="BC69" s="1116"/>
      <c r="BD69" s="1116"/>
      <c r="BE69" s="1116"/>
      <c r="BF69" s="1116"/>
      <c r="BG69" s="1116"/>
      <c r="BH69" s="1116"/>
      <c r="BI69" s="1116"/>
      <c r="BJ69" s="1116"/>
      <c r="BK69" s="1116"/>
      <c r="BL69" s="1116"/>
      <c r="BM69" s="1116"/>
      <c r="BN69" s="1116"/>
      <c r="BO69" s="1116"/>
      <c r="BP69" s="1116"/>
      <c r="BQ69" s="1116"/>
      <c r="BR69" s="1116"/>
      <c r="BS69" s="1116"/>
      <c r="BT69" s="1116"/>
      <c r="BU69" s="1116"/>
      <c r="BV69" s="1116"/>
      <c r="BW69" s="1116"/>
      <c r="BX69" s="1116"/>
      <c r="BY69" s="1116"/>
      <c r="BZ69" s="1116"/>
      <c r="CA69" s="1116"/>
      <c r="CB69" s="1116"/>
      <c r="CC69" s="1116"/>
      <c r="CD69" s="1116"/>
      <c r="CE69" s="1116"/>
      <c r="CF69" s="1116"/>
      <c r="CG69" s="1116"/>
      <c r="CH69" s="1116"/>
      <c r="CI69" s="1116"/>
      <c r="CJ69" s="1116"/>
      <c r="CK69" s="1116"/>
      <c r="CL69" s="1116"/>
      <c r="CM69" s="1116"/>
      <c r="CN69" s="1116"/>
      <c r="CO69" s="1116"/>
      <c r="CP69" s="1116"/>
      <c r="CQ69" s="1116"/>
      <c r="CR69" s="1116"/>
      <c r="CS69" s="1116"/>
      <c r="CT69" s="1116"/>
      <c r="CU69" s="1116"/>
      <c r="CV69" s="1116"/>
      <c r="CW69" s="1116"/>
      <c r="CX69" s="1116"/>
      <c r="CY69" s="1116"/>
      <c r="CZ69" s="1116"/>
      <c r="DA69" s="1116"/>
      <c r="DB69" s="1116"/>
      <c r="DC69" s="1117"/>
    </row>
    <row r="70" spans="2:107" x14ac:dyDescent="0.15">
      <c r="B70" s="311"/>
      <c r="H70" s="332"/>
      <c r="I70" s="332"/>
      <c r="J70" s="333"/>
      <c r="K70" s="333"/>
      <c r="L70" s="334"/>
      <c r="M70" s="333"/>
      <c r="N70" s="334"/>
      <c r="AN70" s="320"/>
      <c r="AO70" s="320"/>
      <c r="AP70" s="320"/>
      <c r="AZ70" s="320"/>
      <c r="BA70" s="320"/>
      <c r="BB70" s="320"/>
      <c r="BL70" s="320"/>
      <c r="BM70" s="320"/>
      <c r="BN70" s="320"/>
      <c r="BX70" s="320"/>
      <c r="BY70" s="320"/>
      <c r="BZ70" s="320"/>
      <c r="CJ70" s="320"/>
      <c r="CK70" s="320"/>
      <c r="CL70" s="320"/>
      <c r="CV70" s="320"/>
      <c r="CW70" s="320"/>
      <c r="CX70" s="320"/>
    </row>
    <row r="71" spans="2:107" x14ac:dyDescent="0.15">
      <c r="B71" s="311"/>
      <c r="G71" s="335"/>
      <c r="I71" s="336"/>
      <c r="J71" s="333"/>
      <c r="K71" s="333"/>
      <c r="L71" s="334"/>
      <c r="M71" s="333"/>
      <c r="N71" s="334"/>
      <c r="AM71" s="335"/>
      <c r="AN71" s="302" t="s">
        <v>536</v>
      </c>
    </row>
    <row r="72" spans="2:107" x14ac:dyDescent="0.15">
      <c r="B72" s="311"/>
      <c r="G72" s="1102"/>
      <c r="H72" s="1102"/>
      <c r="I72" s="1102"/>
      <c r="J72" s="1102"/>
      <c r="K72" s="321"/>
      <c r="L72" s="321"/>
      <c r="M72" s="322"/>
      <c r="N72" s="322"/>
      <c r="AN72" s="1105"/>
      <c r="AO72" s="1106"/>
      <c r="AP72" s="1106"/>
      <c r="AQ72" s="1106"/>
      <c r="AR72" s="1106"/>
      <c r="AS72" s="1106"/>
      <c r="AT72" s="1106"/>
      <c r="AU72" s="1106"/>
      <c r="AV72" s="1106"/>
      <c r="AW72" s="1106"/>
      <c r="AX72" s="1106"/>
      <c r="AY72" s="1106"/>
      <c r="AZ72" s="1106"/>
      <c r="BA72" s="1106"/>
      <c r="BB72" s="1106"/>
      <c r="BC72" s="1106"/>
      <c r="BD72" s="1106"/>
      <c r="BE72" s="1106"/>
      <c r="BF72" s="1106"/>
      <c r="BG72" s="1106"/>
      <c r="BH72" s="1106"/>
      <c r="BI72" s="1106"/>
      <c r="BJ72" s="1106"/>
      <c r="BK72" s="1106"/>
      <c r="BL72" s="1106"/>
      <c r="BM72" s="1106"/>
      <c r="BN72" s="1106"/>
      <c r="BO72" s="1107"/>
      <c r="BP72" s="1101" t="s">
        <v>517</v>
      </c>
      <c r="BQ72" s="1101"/>
      <c r="BR72" s="1101"/>
      <c r="BS72" s="1101"/>
      <c r="BT72" s="1101"/>
      <c r="BU72" s="1101"/>
      <c r="BV72" s="1101"/>
      <c r="BW72" s="1101"/>
      <c r="BX72" s="1101" t="s">
        <v>518</v>
      </c>
      <c r="BY72" s="1101"/>
      <c r="BZ72" s="1101"/>
      <c r="CA72" s="1101"/>
      <c r="CB72" s="1101"/>
      <c r="CC72" s="1101"/>
      <c r="CD72" s="1101"/>
      <c r="CE72" s="1101"/>
      <c r="CF72" s="1101" t="s">
        <v>371</v>
      </c>
      <c r="CG72" s="1101"/>
      <c r="CH72" s="1101"/>
      <c r="CI72" s="1101"/>
      <c r="CJ72" s="1101"/>
      <c r="CK72" s="1101"/>
      <c r="CL72" s="1101"/>
      <c r="CM72" s="1101"/>
      <c r="CN72" s="1101" t="s">
        <v>194</v>
      </c>
      <c r="CO72" s="1101"/>
      <c r="CP72" s="1101"/>
      <c r="CQ72" s="1101"/>
      <c r="CR72" s="1101"/>
      <c r="CS72" s="1101"/>
      <c r="CT72" s="1101"/>
      <c r="CU72" s="1101"/>
      <c r="CV72" s="1101" t="s">
        <v>401</v>
      </c>
      <c r="CW72" s="1101"/>
      <c r="CX72" s="1101"/>
      <c r="CY72" s="1101"/>
      <c r="CZ72" s="1101"/>
      <c r="DA72" s="1101"/>
      <c r="DB72" s="1101"/>
      <c r="DC72" s="1101"/>
    </row>
    <row r="73" spans="2:107" x14ac:dyDescent="0.15">
      <c r="B73" s="311"/>
      <c r="G73" s="1104"/>
      <c r="H73" s="1104"/>
      <c r="I73" s="1104"/>
      <c r="J73" s="1104"/>
      <c r="K73" s="1100"/>
      <c r="L73" s="1100"/>
      <c r="M73" s="1100"/>
      <c r="N73" s="1100"/>
      <c r="AM73" s="320"/>
      <c r="AN73" s="1099" t="s">
        <v>537</v>
      </c>
      <c r="AO73" s="1099"/>
      <c r="AP73" s="1099"/>
      <c r="AQ73" s="1099"/>
      <c r="AR73" s="1099"/>
      <c r="AS73" s="1099"/>
      <c r="AT73" s="1099"/>
      <c r="AU73" s="1099"/>
      <c r="AV73" s="1099"/>
      <c r="AW73" s="1099"/>
      <c r="AX73" s="1099"/>
      <c r="AY73" s="1099"/>
      <c r="AZ73" s="1099"/>
      <c r="BA73" s="1099"/>
      <c r="BB73" s="1099" t="s">
        <v>538</v>
      </c>
      <c r="BC73" s="1099"/>
      <c r="BD73" s="1099"/>
      <c r="BE73" s="1099"/>
      <c r="BF73" s="1099"/>
      <c r="BG73" s="1099"/>
      <c r="BH73" s="1099"/>
      <c r="BI73" s="1099"/>
      <c r="BJ73" s="1099"/>
      <c r="BK73" s="1099"/>
      <c r="BL73" s="1099"/>
      <c r="BM73" s="1099"/>
      <c r="BN73" s="1099"/>
      <c r="BO73" s="1099"/>
      <c r="BP73" s="1096">
        <v>53.2</v>
      </c>
      <c r="BQ73" s="1096"/>
      <c r="BR73" s="1096"/>
      <c r="BS73" s="1096"/>
      <c r="BT73" s="1096"/>
      <c r="BU73" s="1096"/>
      <c r="BV73" s="1096"/>
      <c r="BW73" s="1096"/>
      <c r="BX73" s="1096">
        <v>54.7</v>
      </c>
      <c r="BY73" s="1096"/>
      <c r="BZ73" s="1096"/>
      <c r="CA73" s="1096"/>
      <c r="CB73" s="1096"/>
      <c r="CC73" s="1096"/>
      <c r="CD73" s="1096"/>
      <c r="CE73" s="1096"/>
      <c r="CF73" s="1096">
        <v>44.5</v>
      </c>
      <c r="CG73" s="1096"/>
      <c r="CH73" s="1096"/>
      <c r="CI73" s="1096"/>
      <c r="CJ73" s="1096"/>
      <c r="CK73" s="1096"/>
      <c r="CL73" s="1096"/>
      <c r="CM73" s="1096"/>
      <c r="CN73" s="1096">
        <v>36.299999999999997</v>
      </c>
      <c r="CO73" s="1096"/>
      <c r="CP73" s="1096"/>
      <c r="CQ73" s="1096"/>
      <c r="CR73" s="1096"/>
      <c r="CS73" s="1096"/>
      <c r="CT73" s="1096"/>
      <c r="CU73" s="1096"/>
      <c r="CV73" s="1096">
        <v>17.600000000000001</v>
      </c>
      <c r="CW73" s="1096"/>
      <c r="CX73" s="1096"/>
      <c r="CY73" s="1096"/>
      <c r="CZ73" s="1096"/>
      <c r="DA73" s="1096"/>
      <c r="DB73" s="1096"/>
      <c r="DC73" s="1096"/>
    </row>
    <row r="74" spans="2:107" x14ac:dyDescent="0.15">
      <c r="B74" s="311"/>
      <c r="G74" s="1104"/>
      <c r="H74" s="1104"/>
      <c r="I74" s="1104"/>
      <c r="J74" s="1104"/>
      <c r="K74" s="1100"/>
      <c r="L74" s="1100"/>
      <c r="M74" s="1100"/>
      <c r="N74" s="1100"/>
      <c r="AM74" s="320"/>
      <c r="AN74" s="1099"/>
      <c r="AO74" s="1099"/>
      <c r="AP74" s="1099"/>
      <c r="AQ74" s="1099"/>
      <c r="AR74" s="1099"/>
      <c r="AS74" s="1099"/>
      <c r="AT74" s="1099"/>
      <c r="AU74" s="1099"/>
      <c r="AV74" s="1099"/>
      <c r="AW74" s="1099"/>
      <c r="AX74" s="1099"/>
      <c r="AY74" s="1099"/>
      <c r="AZ74" s="1099"/>
      <c r="BA74" s="1099"/>
      <c r="BB74" s="1099"/>
      <c r="BC74" s="1099"/>
      <c r="BD74" s="1099"/>
      <c r="BE74" s="1099"/>
      <c r="BF74" s="1099"/>
      <c r="BG74" s="1099"/>
      <c r="BH74" s="1099"/>
      <c r="BI74" s="1099"/>
      <c r="BJ74" s="1099"/>
      <c r="BK74" s="1099"/>
      <c r="BL74" s="1099"/>
      <c r="BM74" s="1099"/>
      <c r="BN74" s="1099"/>
      <c r="BO74" s="1099"/>
      <c r="BP74" s="1096"/>
      <c r="BQ74" s="1096"/>
      <c r="BR74" s="1096"/>
      <c r="BS74" s="1096"/>
      <c r="BT74" s="1096"/>
      <c r="BU74" s="1096"/>
      <c r="BV74" s="1096"/>
      <c r="BW74" s="1096"/>
      <c r="BX74" s="1096"/>
      <c r="BY74" s="1096"/>
      <c r="BZ74" s="1096"/>
      <c r="CA74" s="1096"/>
      <c r="CB74" s="1096"/>
      <c r="CC74" s="1096"/>
      <c r="CD74" s="1096"/>
      <c r="CE74" s="1096"/>
      <c r="CF74" s="1096"/>
      <c r="CG74" s="1096"/>
      <c r="CH74" s="1096"/>
      <c r="CI74" s="1096"/>
      <c r="CJ74" s="1096"/>
      <c r="CK74" s="1096"/>
      <c r="CL74" s="1096"/>
      <c r="CM74" s="1096"/>
      <c r="CN74" s="1096"/>
      <c r="CO74" s="1096"/>
      <c r="CP74" s="1096"/>
      <c r="CQ74" s="1096"/>
      <c r="CR74" s="1096"/>
      <c r="CS74" s="1096"/>
      <c r="CT74" s="1096"/>
      <c r="CU74" s="1096"/>
      <c r="CV74" s="1096"/>
      <c r="CW74" s="1096"/>
      <c r="CX74" s="1096"/>
      <c r="CY74" s="1096"/>
      <c r="CZ74" s="1096"/>
      <c r="DA74" s="1096"/>
      <c r="DB74" s="1096"/>
      <c r="DC74" s="1096"/>
    </row>
    <row r="75" spans="2:107" x14ac:dyDescent="0.15">
      <c r="B75" s="311"/>
      <c r="G75" s="1104"/>
      <c r="H75" s="1104"/>
      <c r="I75" s="1102"/>
      <c r="J75" s="1102"/>
      <c r="K75" s="1103"/>
      <c r="L75" s="1103"/>
      <c r="M75" s="1103"/>
      <c r="N75" s="1103"/>
      <c r="AM75" s="320"/>
      <c r="AN75" s="1099"/>
      <c r="AO75" s="1099"/>
      <c r="AP75" s="1099"/>
      <c r="AQ75" s="1099"/>
      <c r="AR75" s="1099"/>
      <c r="AS75" s="1099"/>
      <c r="AT75" s="1099"/>
      <c r="AU75" s="1099"/>
      <c r="AV75" s="1099"/>
      <c r="AW75" s="1099"/>
      <c r="AX75" s="1099"/>
      <c r="AY75" s="1099"/>
      <c r="AZ75" s="1099"/>
      <c r="BA75" s="1099"/>
      <c r="BB75" s="1099" t="s">
        <v>543</v>
      </c>
      <c r="BC75" s="1099"/>
      <c r="BD75" s="1099"/>
      <c r="BE75" s="1099"/>
      <c r="BF75" s="1099"/>
      <c r="BG75" s="1099"/>
      <c r="BH75" s="1099"/>
      <c r="BI75" s="1099"/>
      <c r="BJ75" s="1099"/>
      <c r="BK75" s="1099"/>
      <c r="BL75" s="1099"/>
      <c r="BM75" s="1099"/>
      <c r="BN75" s="1099"/>
      <c r="BO75" s="1099"/>
      <c r="BP75" s="1096">
        <v>8.5</v>
      </c>
      <c r="BQ75" s="1096"/>
      <c r="BR75" s="1096"/>
      <c r="BS75" s="1096"/>
      <c r="BT75" s="1096"/>
      <c r="BU75" s="1096"/>
      <c r="BV75" s="1096"/>
      <c r="BW75" s="1096"/>
      <c r="BX75" s="1096">
        <v>7.7</v>
      </c>
      <c r="BY75" s="1096"/>
      <c r="BZ75" s="1096"/>
      <c r="CA75" s="1096"/>
      <c r="CB75" s="1096"/>
      <c r="CC75" s="1096"/>
      <c r="CD75" s="1096"/>
      <c r="CE75" s="1096"/>
      <c r="CF75" s="1096">
        <v>7</v>
      </c>
      <c r="CG75" s="1096"/>
      <c r="CH75" s="1096"/>
      <c r="CI75" s="1096"/>
      <c r="CJ75" s="1096"/>
      <c r="CK75" s="1096"/>
      <c r="CL75" s="1096"/>
      <c r="CM75" s="1096"/>
      <c r="CN75" s="1096">
        <v>6.1</v>
      </c>
      <c r="CO75" s="1096"/>
      <c r="CP75" s="1096"/>
      <c r="CQ75" s="1096"/>
      <c r="CR75" s="1096"/>
      <c r="CS75" s="1096"/>
      <c r="CT75" s="1096"/>
      <c r="CU75" s="1096"/>
      <c r="CV75" s="1096">
        <v>5.6</v>
      </c>
      <c r="CW75" s="1096"/>
      <c r="CX75" s="1096"/>
      <c r="CY75" s="1096"/>
      <c r="CZ75" s="1096"/>
      <c r="DA75" s="1096"/>
      <c r="DB75" s="1096"/>
      <c r="DC75" s="1096"/>
    </row>
    <row r="76" spans="2:107" x14ac:dyDescent="0.15">
      <c r="B76" s="311"/>
      <c r="G76" s="1104"/>
      <c r="H76" s="1104"/>
      <c r="I76" s="1102"/>
      <c r="J76" s="1102"/>
      <c r="K76" s="1103"/>
      <c r="L76" s="1103"/>
      <c r="M76" s="1103"/>
      <c r="N76" s="1103"/>
      <c r="AM76" s="320"/>
      <c r="AN76" s="1099"/>
      <c r="AO76" s="1099"/>
      <c r="AP76" s="1099"/>
      <c r="AQ76" s="1099"/>
      <c r="AR76" s="1099"/>
      <c r="AS76" s="1099"/>
      <c r="AT76" s="1099"/>
      <c r="AU76" s="1099"/>
      <c r="AV76" s="1099"/>
      <c r="AW76" s="1099"/>
      <c r="AX76" s="1099"/>
      <c r="AY76" s="1099"/>
      <c r="AZ76" s="1099"/>
      <c r="BA76" s="1099"/>
      <c r="BB76" s="1099"/>
      <c r="BC76" s="1099"/>
      <c r="BD76" s="1099"/>
      <c r="BE76" s="1099"/>
      <c r="BF76" s="1099"/>
      <c r="BG76" s="1099"/>
      <c r="BH76" s="1099"/>
      <c r="BI76" s="1099"/>
      <c r="BJ76" s="1099"/>
      <c r="BK76" s="1099"/>
      <c r="BL76" s="1099"/>
      <c r="BM76" s="1099"/>
      <c r="BN76" s="1099"/>
      <c r="BO76" s="1099"/>
      <c r="BP76" s="1096"/>
      <c r="BQ76" s="1096"/>
      <c r="BR76" s="1096"/>
      <c r="BS76" s="1096"/>
      <c r="BT76" s="1096"/>
      <c r="BU76" s="1096"/>
      <c r="BV76" s="1096"/>
      <c r="BW76" s="1096"/>
      <c r="BX76" s="1096"/>
      <c r="BY76" s="1096"/>
      <c r="BZ76" s="1096"/>
      <c r="CA76" s="1096"/>
      <c r="CB76" s="1096"/>
      <c r="CC76" s="1096"/>
      <c r="CD76" s="1096"/>
      <c r="CE76" s="1096"/>
      <c r="CF76" s="1096"/>
      <c r="CG76" s="1096"/>
      <c r="CH76" s="1096"/>
      <c r="CI76" s="1096"/>
      <c r="CJ76" s="1096"/>
      <c r="CK76" s="1096"/>
      <c r="CL76" s="1096"/>
      <c r="CM76" s="1096"/>
      <c r="CN76" s="1096"/>
      <c r="CO76" s="1096"/>
      <c r="CP76" s="1096"/>
      <c r="CQ76" s="1096"/>
      <c r="CR76" s="1096"/>
      <c r="CS76" s="1096"/>
      <c r="CT76" s="1096"/>
      <c r="CU76" s="1096"/>
      <c r="CV76" s="1096"/>
      <c r="CW76" s="1096"/>
      <c r="CX76" s="1096"/>
      <c r="CY76" s="1096"/>
      <c r="CZ76" s="1096"/>
      <c r="DA76" s="1096"/>
      <c r="DB76" s="1096"/>
      <c r="DC76" s="1096"/>
    </row>
    <row r="77" spans="2:107" x14ac:dyDescent="0.15">
      <c r="B77" s="311"/>
      <c r="G77" s="1102"/>
      <c r="H77" s="1102"/>
      <c r="I77" s="1102"/>
      <c r="J77" s="1102"/>
      <c r="K77" s="1100"/>
      <c r="L77" s="1100"/>
      <c r="M77" s="1100"/>
      <c r="N77" s="1100"/>
      <c r="AN77" s="1101" t="s">
        <v>540</v>
      </c>
      <c r="AO77" s="1101"/>
      <c r="AP77" s="1101"/>
      <c r="AQ77" s="1101"/>
      <c r="AR77" s="1101"/>
      <c r="AS77" s="1101"/>
      <c r="AT77" s="1101"/>
      <c r="AU77" s="1101"/>
      <c r="AV77" s="1101"/>
      <c r="AW77" s="1101"/>
      <c r="AX77" s="1101"/>
      <c r="AY77" s="1101"/>
      <c r="AZ77" s="1101"/>
      <c r="BA77" s="1101"/>
      <c r="BB77" s="1099" t="s">
        <v>538</v>
      </c>
      <c r="BC77" s="1099"/>
      <c r="BD77" s="1099"/>
      <c r="BE77" s="1099"/>
      <c r="BF77" s="1099"/>
      <c r="BG77" s="1099"/>
      <c r="BH77" s="1099"/>
      <c r="BI77" s="1099"/>
      <c r="BJ77" s="1099"/>
      <c r="BK77" s="1099"/>
      <c r="BL77" s="1099"/>
      <c r="BM77" s="1099"/>
      <c r="BN77" s="1099"/>
      <c r="BO77" s="1099"/>
      <c r="BP77" s="1096">
        <v>50.3</v>
      </c>
      <c r="BQ77" s="1096"/>
      <c r="BR77" s="1096"/>
      <c r="BS77" s="1096"/>
      <c r="BT77" s="1096"/>
      <c r="BU77" s="1096"/>
      <c r="BV77" s="1096"/>
      <c r="BW77" s="1096"/>
      <c r="BX77" s="1096">
        <v>45.9</v>
      </c>
      <c r="BY77" s="1096"/>
      <c r="BZ77" s="1096"/>
      <c r="CA77" s="1096"/>
      <c r="CB77" s="1096"/>
      <c r="CC77" s="1096"/>
      <c r="CD77" s="1096"/>
      <c r="CE77" s="1096"/>
      <c r="CF77" s="1096">
        <v>37.299999999999997</v>
      </c>
      <c r="CG77" s="1096"/>
      <c r="CH77" s="1096"/>
      <c r="CI77" s="1096"/>
      <c r="CJ77" s="1096"/>
      <c r="CK77" s="1096"/>
      <c r="CL77" s="1096"/>
      <c r="CM77" s="1096"/>
      <c r="CN77" s="1096">
        <v>33.1</v>
      </c>
      <c r="CO77" s="1096"/>
      <c r="CP77" s="1096"/>
      <c r="CQ77" s="1096"/>
      <c r="CR77" s="1096"/>
      <c r="CS77" s="1096"/>
      <c r="CT77" s="1096"/>
      <c r="CU77" s="1096"/>
      <c r="CV77" s="1096">
        <v>31.3</v>
      </c>
      <c r="CW77" s="1096"/>
      <c r="CX77" s="1096"/>
      <c r="CY77" s="1096"/>
      <c r="CZ77" s="1096"/>
      <c r="DA77" s="1096"/>
      <c r="DB77" s="1096"/>
      <c r="DC77" s="1096"/>
    </row>
    <row r="78" spans="2:107" x14ac:dyDescent="0.15">
      <c r="B78" s="311"/>
      <c r="G78" s="1102"/>
      <c r="H78" s="1102"/>
      <c r="I78" s="1102"/>
      <c r="J78" s="1102"/>
      <c r="K78" s="1100"/>
      <c r="L78" s="1100"/>
      <c r="M78" s="1100"/>
      <c r="N78" s="1100"/>
      <c r="AN78" s="1101"/>
      <c r="AO78" s="1101"/>
      <c r="AP78" s="1101"/>
      <c r="AQ78" s="1101"/>
      <c r="AR78" s="1101"/>
      <c r="AS78" s="1101"/>
      <c r="AT78" s="1101"/>
      <c r="AU78" s="1101"/>
      <c r="AV78" s="1101"/>
      <c r="AW78" s="1101"/>
      <c r="AX78" s="1101"/>
      <c r="AY78" s="1101"/>
      <c r="AZ78" s="1101"/>
      <c r="BA78" s="1101"/>
      <c r="BB78" s="1099"/>
      <c r="BC78" s="1099"/>
      <c r="BD78" s="1099"/>
      <c r="BE78" s="1099"/>
      <c r="BF78" s="1099"/>
      <c r="BG78" s="1099"/>
      <c r="BH78" s="1099"/>
      <c r="BI78" s="1099"/>
      <c r="BJ78" s="1099"/>
      <c r="BK78" s="1099"/>
      <c r="BL78" s="1099"/>
      <c r="BM78" s="1099"/>
      <c r="BN78" s="1099"/>
      <c r="BO78" s="1099"/>
      <c r="BP78" s="1096"/>
      <c r="BQ78" s="1096"/>
      <c r="BR78" s="1096"/>
      <c r="BS78" s="1096"/>
      <c r="BT78" s="1096"/>
      <c r="BU78" s="1096"/>
      <c r="BV78" s="1096"/>
      <c r="BW78" s="1096"/>
      <c r="BX78" s="1096"/>
      <c r="BY78" s="1096"/>
      <c r="BZ78" s="1096"/>
      <c r="CA78" s="1096"/>
      <c r="CB78" s="1096"/>
      <c r="CC78" s="1096"/>
      <c r="CD78" s="1096"/>
      <c r="CE78" s="1096"/>
      <c r="CF78" s="1096"/>
      <c r="CG78" s="1096"/>
      <c r="CH78" s="1096"/>
      <c r="CI78" s="1096"/>
      <c r="CJ78" s="1096"/>
      <c r="CK78" s="1096"/>
      <c r="CL78" s="1096"/>
      <c r="CM78" s="1096"/>
      <c r="CN78" s="1096"/>
      <c r="CO78" s="1096"/>
      <c r="CP78" s="1096"/>
      <c r="CQ78" s="1096"/>
      <c r="CR78" s="1096"/>
      <c r="CS78" s="1096"/>
      <c r="CT78" s="1096"/>
      <c r="CU78" s="1096"/>
      <c r="CV78" s="1096"/>
      <c r="CW78" s="1096"/>
      <c r="CX78" s="1096"/>
      <c r="CY78" s="1096"/>
      <c r="CZ78" s="1096"/>
      <c r="DA78" s="1096"/>
      <c r="DB78" s="1096"/>
      <c r="DC78" s="1096"/>
    </row>
    <row r="79" spans="2:107" x14ac:dyDescent="0.15">
      <c r="B79" s="311"/>
      <c r="G79" s="1102"/>
      <c r="H79" s="1102"/>
      <c r="I79" s="1097"/>
      <c r="J79" s="1097"/>
      <c r="K79" s="1098"/>
      <c r="L79" s="1098"/>
      <c r="M79" s="1098"/>
      <c r="N79" s="1098"/>
      <c r="AN79" s="1101"/>
      <c r="AO79" s="1101"/>
      <c r="AP79" s="1101"/>
      <c r="AQ79" s="1101"/>
      <c r="AR79" s="1101"/>
      <c r="AS79" s="1101"/>
      <c r="AT79" s="1101"/>
      <c r="AU79" s="1101"/>
      <c r="AV79" s="1101"/>
      <c r="AW79" s="1101"/>
      <c r="AX79" s="1101"/>
      <c r="AY79" s="1101"/>
      <c r="AZ79" s="1101"/>
      <c r="BA79" s="1101"/>
      <c r="BB79" s="1099" t="s">
        <v>543</v>
      </c>
      <c r="BC79" s="1099"/>
      <c r="BD79" s="1099"/>
      <c r="BE79" s="1099"/>
      <c r="BF79" s="1099"/>
      <c r="BG79" s="1099"/>
      <c r="BH79" s="1099"/>
      <c r="BI79" s="1099"/>
      <c r="BJ79" s="1099"/>
      <c r="BK79" s="1099"/>
      <c r="BL79" s="1099"/>
      <c r="BM79" s="1099"/>
      <c r="BN79" s="1099"/>
      <c r="BO79" s="1099"/>
      <c r="BP79" s="1096">
        <v>9.6</v>
      </c>
      <c r="BQ79" s="1096"/>
      <c r="BR79" s="1096"/>
      <c r="BS79" s="1096"/>
      <c r="BT79" s="1096"/>
      <c r="BU79" s="1096"/>
      <c r="BV79" s="1096"/>
      <c r="BW79" s="1096"/>
      <c r="BX79" s="1096">
        <v>8.8000000000000007</v>
      </c>
      <c r="BY79" s="1096"/>
      <c r="BZ79" s="1096"/>
      <c r="CA79" s="1096"/>
      <c r="CB79" s="1096"/>
      <c r="CC79" s="1096"/>
      <c r="CD79" s="1096"/>
      <c r="CE79" s="1096"/>
      <c r="CF79" s="1096">
        <v>7.8</v>
      </c>
      <c r="CG79" s="1096"/>
      <c r="CH79" s="1096"/>
      <c r="CI79" s="1096"/>
      <c r="CJ79" s="1096"/>
      <c r="CK79" s="1096"/>
      <c r="CL79" s="1096"/>
      <c r="CM79" s="1096"/>
      <c r="CN79" s="1096">
        <v>7.5</v>
      </c>
      <c r="CO79" s="1096"/>
      <c r="CP79" s="1096"/>
      <c r="CQ79" s="1096"/>
      <c r="CR79" s="1096"/>
      <c r="CS79" s="1096"/>
      <c r="CT79" s="1096"/>
      <c r="CU79" s="1096"/>
      <c r="CV79" s="1096">
        <v>7.2</v>
      </c>
      <c r="CW79" s="1096"/>
      <c r="CX79" s="1096"/>
      <c r="CY79" s="1096"/>
      <c r="CZ79" s="1096"/>
      <c r="DA79" s="1096"/>
      <c r="DB79" s="1096"/>
      <c r="DC79" s="1096"/>
    </row>
    <row r="80" spans="2:107" x14ac:dyDescent="0.15">
      <c r="B80" s="311"/>
      <c r="G80" s="1102"/>
      <c r="H80" s="1102"/>
      <c r="I80" s="1097"/>
      <c r="J80" s="1097"/>
      <c r="K80" s="1098"/>
      <c r="L80" s="1098"/>
      <c r="M80" s="1098"/>
      <c r="N80" s="1098"/>
      <c r="AN80" s="1101"/>
      <c r="AO80" s="1101"/>
      <c r="AP80" s="1101"/>
      <c r="AQ80" s="1101"/>
      <c r="AR80" s="1101"/>
      <c r="AS80" s="1101"/>
      <c r="AT80" s="1101"/>
      <c r="AU80" s="1101"/>
      <c r="AV80" s="1101"/>
      <c r="AW80" s="1101"/>
      <c r="AX80" s="1101"/>
      <c r="AY80" s="1101"/>
      <c r="AZ80" s="1101"/>
      <c r="BA80" s="1101"/>
      <c r="BB80" s="1099"/>
      <c r="BC80" s="1099"/>
      <c r="BD80" s="1099"/>
      <c r="BE80" s="1099"/>
      <c r="BF80" s="1099"/>
      <c r="BG80" s="1099"/>
      <c r="BH80" s="1099"/>
      <c r="BI80" s="1099"/>
      <c r="BJ80" s="1099"/>
      <c r="BK80" s="1099"/>
      <c r="BL80" s="1099"/>
      <c r="BM80" s="1099"/>
      <c r="BN80" s="1099"/>
      <c r="BO80" s="1099"/>
      <c r="BP80" s="1096"/>
      <c r="BQ80" s="1096"/>
      <c r="BR80" s="1096"/>
      <c r="BS80" s="1096"/>
      <c r="BT80" s="1096"/>
      <c r="BU80" s="1096"/>
      <c r="BV80" s="1096"/>
      <c r="BW80" s="1096"/>
      <c r="BX80" s="1096"/>
      <c r="BY80" s="1096"/>
      <c r="BZ80" s="1096"/>
      <c r="CA80" s="1096"/>
      <c r="CB80" s="1096"/>
      <c r="CC80" s="1096"/>
      <c r="CD80" s="1096"/>
      <c r="CE80" s="1096"/>
      <c r="CF80" s="1096"/>
      <c r="CG80" s="1096"/>
      <c r="CH80" s="1096"/>
      <c r="CI80" s="1096"/>
      <c r="CJ80" s="1096"/>
      <c r="CK80" s="1096"/>
      <c r="CL80" s="1096"/>
      <c r="CM80" s="1096"/>
      <c r="CN80" s="1096"/>
      <c r="CO80" s="1096"/>
      <c r="CP80" s="1096"/>
      <c r="CQ80" s="1096"/>
      <c r="CR80" s="1096"/>
      <c r="CS80" s="1096"/>
      <c r="CT80" s="1096"/>
      <c r="CU80" s="1096"/>
      <c r="CV80" s="1096"/>
      <c r="CW80" s="1096"/>
      <c r="CX80" s="1096"/>
      <c r="CY80" s="1096"/>
      <c r="CZ80" s="1096"/>
      <c r="DA80" s="1096"/>
      <c r="DB80" s="1096"/>
      <c r="DC80" s="1096"/>
    </row>
    <row r="81" spans="2:109" x14ac:dyDescent="0.15">
      <c r="B81" s="311"/>
    </row>
    <row r="82" spans="2:109" ht="17.25" x14ac:dyDescent="0.15">
      <c r="B82" s="311"/>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313"/>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4"/>
      <c r="BK83" s="314"/>
      <c r="BL83" s="314"/>
      <c r="BM83" s="314"/>
      <c r="BN83" s="314"/>
      <c r="BO83" s="314"/>
      <c r="BP83" s="314"/>
      <c r="BQ83" s="314"/>
      <c r="BR83" s="314"/>
      <c r="BS83" s="314"/>
      <c r="BT83" s="314"/>
      <c r="BU83" s="314"/>
      <c r="BV83" s="314"/>
      <c r="BW83" s="314"/>
      <c r="BX83" s="314"/>
      <c r="BY83" s="314"/>
      <c r="BZ83" s="314"/>
      <c r="CA83" s="314"/>
      <c r="CB83" s="314"/>
      <c r="CC83" s="314"/>
      <c r="CD83" s="314"/>
      <c r="CE83" s="314"/>
      <c r="CF83" s="314"/>
      <c r="CG83" s="314"/>
      <c r="CH83" s="314"/>
      <c r="CI83" s="314"/>
      <c r="CJ83" s="314"/>
      <c r="CK83" s="314"/>
      <c r="CL83" s="314"/>
      <c r="CM83" s="314"/>
      <c r="CN83" s="314"/>
      <c r="CO83" s="314"/>
      <c r="CP83" s="314"/>
      <c r="CQ83" s="314"/>
      <c r="CR83" s="314"/>
      <c r="CS83" s="314"/>
      <c r="CT83" s="314"/>
      <c r="CU83" s="314"/>
      <c r="CV83" s="314"/>
      <c r="CW83" s="314"/>
      <c r="CX83" s="314"/>
      <c r="CY83" s="314"/>
      <c r="CZ83" s="314"/>
      <c r="DA83" s="314"/>
      <c r="DB83" s="314"/>
      <c r="DC83" s="314"/>
      <c r="DD83" s="315"/>
    </row>
    <row r="84" spans="2:109" x14ac:dyDescent="0.15">
      <c r="DD84" s="302"/>
      <c r="DE84" s="302"/>
    </row>
    <row r="85" spans="2:109" x14ac:dyDescent="0.15">
      <c r="DD85" s="302"/>
      <c r="DE85" s="302"/>
    </row>
    <row r="86" spans="2:109" hidden="1" x14ac:dyDescent="0.15">
      <c r="DD86" s="302"/>
      <c r="DE86" s="302"/>
    </row>
    <row r="87" spans="2:109" hidden="1" x14ac:dyDescent="0.15">
      <c r="K87" s="338"/>
      <c r="AQ87" s="338"/>
      <c r="BC87" s="338"/>
      <c r="BO87" s="338"/>
      <c r="CA87" s="338"/>
      <c r="CM87" s="338"/>
      <c r="CY87" s="338"/>
      <c r="DD87" s="302"/>
      <c r="DE87" s="302"/>
    </row>
    <row r="88" spans="2:109" hidden="1" x14ac:dyDescent="0.15">
      <c r="DD88" s="302"/>
      <c r="DE88" s="302"/>
    </row>
    <row r="89" spans="2:109" hidden="1" x14ac:dyDescent="0.15">
      <c r="DD89" s="302"/>
      <c r="DE89" s="302"/>
    </row>
    <row r="90" spans="2:109" hidden="1" x14ac:dyDescent="0.15">
      <c r="DD90" s="302"/>
      <c r="DE90" s="302"/>
    </row>
    <row r="91" spans="2:109" hidden="1" x14ac:dyDescent="0.15">
      <c r="DD91" s="302"/>
      <c r="DE91" s="302"/>
    </row>
    <row r="92" spans="2:109" ht="13.5" hidden="1" customHeight="1" x14ac:dyDescent="0.15">
      <c r="DD92" s="302"/>
      <c r="DE92" s="302"/>
    </row>
    <row r="93" spans="2:109" ht="13.5" hidden="1" customHeight="1" x14ac:dyDescent="0.15">
      <c r="DD93" s="302"/>
      <c r="DE93" s="302"/>
    </row>
    <row r="94" spans="2:109" ht="13.5" hidden="1" customHeight="1" x14ac:dyDescent="0.15">
      <c r="DD94" s="302"/>
      <c r="DE94" s="302"/>
    </row>
    <row r="95" spans="2:109" ht="13.5" hidden="1" customHeight="1" x14ac:dyDescent="0.15">
      <c r="DD95" s="302"/>
      <c r="DE95" s="302"/>
    </row>
    <row r="96" spans="2:109" ht="13.5" hidden="1" customHeight="1" x14ac:dyDescent="0.15">
      <c r="DD96" s="302"/>
      <c r="DE96" s="302"/>
    </row>
    <row r="97" spans="108:109" ht="13.5" hidden="1" customHeight="1" x14ac:dyDescent="0.15">
      <c r="DD97" s="302"/>
      <c r="DE97" s="302"/>
    </row>
    <row r="98" spans="108:109" ht="13.5" hidden="1" customHeight="1" x14ac:dyDescent="0.15">
      <c r="DD98" s="302"/>
      <c r="DE98" s="302"/>
    </row>
    <row r="99" spans="108:109" ht="13.5" hidden="1" customHeight="1" x14ac:dyDescent="0.15">
      <c r="DD99" s="302"/>
      <c r="DE99" s="302"/>
    </row>
    <row r="100" spans="108:109" ht="13.5" hidden="1" customHeight="1" x14ac:dyDescent="0.15">
      <c r="DD100" s="302"/>
      <c r="DE100" s="302"/>
    </row>
    <row r="101" spans="108:109" ht="13.5" hidden="1" customHeight="1" x14ac:dyDescent="0.15">
      <c r="DD101" s="302"/>
      <c r="DE101" s="302"/>
    </row>
    <row r="102" spans="108:109" ht="13.5" hidden="1" customHeight="1" x14ac:dyDescent="0.15">
      <c r="DD102" s="302"/>
      <c r="DE102" s="302"/>
    </row>
    <row r="103" spans="108:109" ht="13.5" hidden="1" customHeight="1" x14ac:dyDescent="0.15">
      <c r="DD103" s="302"/>
      <c r="DE103" s="302"/>
    </row>
    <row r="104" spans="108:109" ht="13.5" hidden="1" customHeight="1" x14ac:dyDescent="0.15">
      <c r="DD104" s="302"/>
      <c r="DE104" s="302"/>
    </row>
    <row r="105" spans="108:109" ht="13.5" hidden="1" customHeight="1" x14ac:dyDescent="0.15">
      <c r="DD105" s="302"/>
      <c r="DE105" s="302"/>
    </row>
    <row r="106" spans="108:109" ht="13.5" hidden="1" customHeight="1" x14ac:dyDescent="0.15">
      <c r="DD106" s="302"/>
      <c r="DE106" s="302"/>
    </row>
    <row r="107" spans="108:109" ht="13.5" hidden="1" customHeight="1" x14ac:dyDescent="0.15">
      <c r="DD107" s="302"/>
      <c r="DE107" s="302"/>
    </row>
    <row r="108" spans="108:109" ht="13.5" hidden="1" customHeight="1" x14ac:dyDescent="0.15">
      <c r="DD108" s="302"/>
      <c r="DE108" s="302"/>
    </row>
    <row r="109" spans="108:109" ht="13.5" hidden="1" customHeight="1" x14ac:dyDescent="0.15">
      <c r="DD109" s="302"/>
      <c r="DE109" s="302"/>
    </row>
    <row r="110" spans="108:109" ht="13.5" hidden="1" customHeight="1" x14ac:dyDescent="0.15">
      <c r="DD110" s="302"/>
      <c r="DE110" s="302"/>
    </row>
    <row r="111" spans="108:109" ht="13.5" hidden="1" customHeight="1" x14ac:dyDescent="0.15">
      <c r="DD111" s="302"/>
      <c r="DE111" s="302"/>
    </row>
    <row r="112" spans="108:109" ht="13.5" hidden="1" customHeight="1" x14ac:dyDescent="0.15">
      <c r="DD112" s="302"/>
      <c r="DE112" s="302"/>
    </row>
    <row r="113" spans="108:109" ht="13.5" hidden="1" customHeight="1" x14ac:dyDescent="0.15">
      <c r="DD113" s="302"/>
      <c r="DE113" s="302"/>
    </row>
    <row r="114" spans="108:109" ht="13.5" hidden="1" customHeight="1" x14ac:dyDescent="0.15">
      <c r="DD114" s="302"/>
      <c r="DE114" s="302"/>
    </row>
    <row r="115" spans="108:109" ht="13.5" hidden="1" customHeight="1" x14ac:dyDescent="0.15">
      <c r="DD115" s="302"/>
      <c r="DE115" s="302"/>
    </row>
    <row r="116" spans="108:109" ht="13.5" hidden="1" customHeight="1" x14ac:dyDescent="0.15">
      <c r="DD116" s="302"/>
      <c r="DE116" s="302"/>
    </row>
    <row r="117" spans="108:109" ht="13.5" hidden="1" customHeight="1" x14ac:dyDescent="0.15">
      <c r="DD117" s="302"/>
      <c r="DE117" s="302"/>
    </row>
    <row r="118" spans="108:109" ht="13.5" hidden="1" customHeight="1" x14ac:dyDescent="0.15">
      <c r="DD118" s="302"/>
      <c r="DE118" s="302"/>
    </row>
    <row r="119" spans="108:109" ht="13.5" hidden="1" customHeight="1" x14ac:dyDescent="0.15">
      <c r="DD119" s="302"/>
      <c r="DE119" s="302"/>
    </row>
    <row r="120" spans="108:109" ht="13.5" hidden="1" customHeight="1" x14ac:dyDescent="0.15">
      <c r="DD120" s="302"/>
      <c r="DE120" s="302"/>
    </row>
    <row r="121" spans="108:109" ht="13.5" hidden="1" customHeight="1" x14ac:dyDescent="0.15">
      <c r="DD121" s="302"/>
      <c r="DE121" s="302"/>
    </row>
    <row r="122" spans="108:109" ht="13.5" hidden="1" customHeight="1" x14ac:dyDescent="0.15">
      <c r="DD122" s="302"/>
      <c r="DE122" s="302"/>
    </row>
    <row r="123" spans="108:109" ht="13.5" hidden="1" customHeight="1" x14ac:dyDescent="0.15">
      <c r="DD123" s="302"/>
      <c r="DE123" s="302"/>
    </row>
    <row r="124" spans="108:109" ht="13.5" hidden="1" customHeight="1" x14ac:dyDescent="0.15">
      <c r="DD124" s="302"/>
      <c r="DE124" s="302"/>
    </row>
    <row r="125" spans="108:109" ht="13.5" hidden="1" customHeight="1" x14ac:dyDescent="0.15">
      <c r="DD125" s="302"/>
      <c r="DE125" s="302"/>
    </row>
    <row r="126" spans="108:109" ht="13.5" hidden="1" customHeight="1" x14ac:dyDescent="0.15">
      <c r="DD126" s="302"/>
      <c r="DE126" s="302"/>
    </row>
    <row r="127" spans="108:109" ht="13.5" hidden="1" customHeight="1" x14ac:dyDescent="0.15">
      <c r="DD127" s="302"/>
      <c r="DE127" s="302"/>
    </row>
    <row r="128" spans="108:109" ht="13.5" hidden="1" customHeight="1" x14ac:dyDescent="0.15">
      <c r="DD128" s="302"/>
      <c r="DE128" s="302"/>
    </row>
    <row r="129" spans="108:109" ht="13.5" hidden="1" customHeight="1" x14ac:dyDescent="0.15">
      <c r="DD129" s="302"/>
      <c r="DE129" s="302"/>
    </row>
    <row r="130" spans="108:109" ht="13.5" hidden="1" customHeight="1" x14ac:dyDescent="0.15">
      <c r="DD130" s="302"/>
      <c r="DE130" s="302"/>
    </row>
    <row r="131" spans="108:109" ht="13.5" hidden="1" customHeight="1" x14ac:dyDescent="0.15">
      <c r="DD131" s="302"/>
      <c r="DE131" s="302"/>
    </row>
    <row r="132" spans="108:109" ht="13.5" hidden="1" customHeight="1" x14ac:dyDescent="0.15">
      <c r="DD132" s="302"/>
      <c r="DE132" s="302"/>
    </row>
    <row r="133" spans="108:109" ht="13.5" hidden="1" customHeight="1" x14ac:dyDescent="0.15">
      <c r="DD133" s="302"/>
      <c r="DE133" s="302"/>
    </row>
    <row r="134" spans="108:109" ht="13.5" hidden="1" customHeight="1" x14ac:dyDescent="0.15">
      <c r="DD134" s="302"/>
      <c r="DE134" s="302"/>
    </row>
    <row r="135" spans="108:109" ht="13.5" hidden="1" customHeight="1" x14ac:dyDescent="0.15">
      <c r="DD135" s="302"/>
      <c r="DE135" s="302"/>
    </row>
    <row r="136" spans="108:109" ht="13.5" hidden="1" customHeight="1" x14ac:dyDescent="0.15">
      <c r="DD136" s="302"/>
      <c r="DE136" s="302"/>
    </row>
    <row r="137" spans="108:109" ht="13.5" hidden="1" customHeight="1" x14ac:dyDescent="0.15">
      <c r="DD137" s="302"/>
      <c r="DE137" s="302"/>
    </row>
    <row r="138" spans="108:109" ht="13.5" hidden="1" customHeight="1" x14ac:dyDescent="0.15">
      <c r="DD138" s="302"/>
      <c r="DE138" s="302"/>
    </row>
    <row r="139" spans="108:109" ht="13.5" hidden="1" customHeight="1" x14ac:dyDescent="0.15">
      <c r="DD139" s="302"/>
      <c r="DE139" s="302"/>
    </row>
    <row r="140" spans="108:109" ht="13.5" hidden="1" customHeight="1" x14ac:dyDescent="0.15">
      <c r="DD140" s="302"/>
      <c r="DE140" s="302"/>
    </row>
    <row r="141" spans="108:109" ht="13.5" hidden="1" customHeight="1" x14ac:dyDescent="0.15">
      <c r="DD141" s="302"/>
      <c r="DE141" s="302"/>
    </row>
    <row r="142" spans="108:109" ht="13.5" hidden="1" customHeight="1" x14ac:dyDescent="0.15">
      <c r="DD142" s="302"/>
      <c r="DE142" s="302"/>
    </row>
    <row r="143" spans="108:109" ht="13.5" hidden="1" customHeight="1" x14ac:dyDescent="0.15">
      <c r="DD143" s="302"/>
      <c r="DE143" s="302"/>
    </row>
    <row r="144" spans="108:109" ht="13.5" hidden="1" customHeight="1" x14ac:dyDescent="0.15">
      <c r="DD144" s="302"/>
      <c r="DE144" s="302"/>
    </row>
    <row r="145" spans="108:109" ht="13.5" hidden="1" customHeight="1" x14ac:dyDescent="0.15">
      <c r="DD145" s="302"/>
      <c r="DE145" s="302"/>
    </row>
    <row r="146" spans="108:109" ht="13.5" hidden="1" customHeight="1" x14ac:dyDescent="0.15">
      <c r="DD146" s="302"/>
      <c r="DE146" s="302"/>
    </row>
    <row r="147" spans="108:109" ht="13.5" hidden="1" customHeight="1" x14ac:dyDescent="0.15">
      <c r="DD147" s="302"/>
      <c r="DE147" s="302"/>
    </row>
    <row r="148" spans="108:109" ht="13.5" hidden="1" customHeight="1" x14ac:dyDescent="0.15">
      <c r="DD148" s="302"/>
      <c r="DE148" s="302"/>
    </row>
    <row r="149" spans="108:109" ht="13.5" hidden="1" customHeight="1" x14ac:dyDescent="0.15">
      <c r="DD149" s="302"/>
      <c r="DE149" s="302"/>
    </row>
    <row r="150" spans="108:109" ht="13.5" hidden="1" customHeight="1" x14ac:dyDescent="0.15">
      <c r="DD150" s="302"/>
      <c r="DE150" s="302"/>
    </row>
    <row r="151" spans="108:109" ht="13.5" hidden="1" customHeight="1" x14ac:dyDescent="0.15">
      <c r="DD151" s="302"/>
      <c r="DE151" s="302"/>
    </row>
    <row r="152" spans="108:109" ht="13.5" hidden="1" customHeight="1" x14ac:dyDescent="0.15">
      <c r="DD152" s="302"/>
      <c r="DE152" s="302"/>
    </row>
    <row r="153" spans="108:109" ht="13.5" hidden="1" customHeight="1" x14ac:dyDescent="0.15">
      <c r="DD153" s="302"/>
      <c r="DE153" s="302"/>
    </row>
    <row r="154" spans="108:109" ht="13.5" hidden="1" customHeight="1" x14ac:dyDescent="0.15">
      <c r="DD154" s="302"/>
      <c r="DE154" s="302"/>
    </row>
    <row r="155" spans="108:109" ht="13.5" hidden="1" customHeight="1" x14ac:dyDescent="0.15">
      <c r="DD155" s="302"/>
      <c r="DE155" s="302"/>
    </row>
    <row r="156" spans="108:109" ht="13.5" hidden="1" customHeight="1" x14ac:dyDescent="0.15">
      <c r="DD156" s="302"/>
      <c r="DE156" s="302"/>
    </row>
    <row r="157" spans="108:109" ht="13.5" hidden="1" customHeight="1" x14ac:dyDescent="0.15">
      <c r="DD157" s="302"/>
      <c r="DE157" s="302"/>
    </row>
    <row r="158" spans="108:109" ht="13.5" hidden="1" customHeight="1" x14ac:dyDescent="0.15">
      <c r="DD158" s="302"/>
      <c r="DE158" s="302"/>
    </row>
    <row r="159" spans="108:109" ht="13.5" hidden="1" customHeight="1" x14ac:dyDescent="0.15">
      <c r="DD159" s="302"/>
      <c r="DE159" s="302"/>
    </row>
    <row r="160" spans="108:109" ht="13.5" hidden="1" customHeight="1" x14ac:dyDescent="0.15">
      <c r="DD160" s="302"/>
      <c r="DE160" s="30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uQjdAr8tWSfyXHLO1iWPaWEZWyJ2S05uYW9HyjdfJyOdxX+QhoPCABIkg/8DJnV26rjpe/VzcB7ShGoE9TnZw==" saltValue="Rkin3r5gsnM+KGh3RHk4jQ=="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x14ac:dyDescent="0.15"/>
  <cols>
    <col min="1" max="34" width="2.5" style="304" customWidth="1"/>
    <col min="35" max="122" width="2.5" style="305" customWidth="1"/>
    <col min="123" max="123" width="2.5" style="305" hidden="1" customWidth="1"/>
    <col min="124" max="16384" width="2.5" style="305" hidden="1"/>
  </cols>
  <sheetData>
    <row r="1" spans="2:34" ht="13.5" customHeight="1" x14ac:dyDescent="0.1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2:34" x14ac:dyDescent="0.15">
      <c r="S2" s="305"/>
      <c r="AH2" s="305"/>
    </row>
    <row r="3" spans="2:34" x14ac:dyDescent="0.15">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2:34" x14ac:dyDescent="0.15"/>
    <row r="5" spans="2:34" x14ac:dyDescent="0.15"/>
    <row r="6" spans="2:34" x14ac:dyDescent="0.15"/>
    <row r="7" spans="2:34" x14ac:dyDescent="0.15"/>
    <row r="8" spans="2:34" x14ac:dyDescent="0.15"/>
    <row r="9" spans="2:34" x14ac:dyDescent="0.15">
      <c r="AH9" s="30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5"/>
    </row>
    <row r="18" spans="12:34" x14ac:dyDescent="0.15"/>
    <row r="19" spans="12:34" x14ac:dyDescent="0.15"/>
    <row r="20" spans="12:34" x14ac:dyDescent="0.15">
      <c r="AH20" s="305"/>
    </row>
    <row r="21" spans="12:34" x14ac:dyDescent="0.15">
      <c r="AH21" s="305"/>
    </row>
    <row r="22" spans="12:34" x14ac:dyDescent="0.15"/>
    <row r="23" spans="12:34" x14ac:dyDescent="0.15"/>
    <row r="24" spans="12:34" x14ac:dyDescent="0.15">
      <c r="Q24" s="305"/>
    </row>
    <row r="25" spans="12:34" x14ac:dyDescent="0.15"/>
    <row r="26" spans="12:34" x14ac:dyDescent="0.15"/>
    <row r="27" spans="12:34" x14ac:dyDescent="0.15"/>
    <row r="28" spans="12:34" x14ac:dyDescent="0.15">
      <c r="O28" s="305"/>
      <c r="T28" s="305"/>
      <c r="AH28" s="305"/>
    </row>
    <row r="29" spans="12:34" x14ac:dyDescent="0.15"/>
    <row r="30" spans="12:34" x14ac:dyDescent="0.15"/>
    <row r="31" spans="12:34" x14ac:dyDescent="0.15">
      <c r="Q31" s="305"/>
    </row>
    <row r="32" spans="12:34" x14ac:dyDescent="0.15">
      <c r="L32" s="305"/>
    </row>
    <row r="33" spans="2:34" x14ac:dyDescent="0.15">
      <c r="C33" s="305"/>
      <c r="E33" s="305"/>
      <c r="G33" s="305"/>
      <c r="I33" s="305"/>
      <c r="X33" s="305"/>
    </row>
    <row r="34" spans="2:34" x14ac:dyDescent="0.15">
      <c r="B34" s="305"/>
      <c r="P34" s="305"/>
      <c r="R34" s="305"/>
      <c r="T34" s="305"/>
    </row>
    <row r="35" spans="2:34" x14ac:dyDescent="0.15">
      <c r="D35" s="305"/>
      <c r="W35" s="305"/>
      <c r="AC35" s="305"/>
      <c r="AD35" s="305"/>
      <c r="AE35" s="305"/>
      <c r="AF35" s="305"/>
      <c r="AG35" s="305"/>
      <c r="AH35" s="305"/>
    </row>
    <row r="36" spans="2:34" x14ac:dyDescent="0.15">
      <c r="H36" s="305"/>
      <c r="J36" s="305"/>
      <c r="K36" s="305"/>
      <c r="M36" s="305"/>
      <c r="Y36" s="305"/>
      <c r="Z36" s="305"/>
      <c r="AA36" s="305"/>
      <c r="AB36" s="305"/>
      <c r="AC36" s="305"/>
      <c r="AD36" s="305"/>
      <c r="AE36" s="305"/>
      <c r="AF36" s="305"/>
      <c r="AG36" s="305"/>
      <c r="AH36" s="305"/>
    </row>
    <row r="37" spans="2:34" x14ac:dyDescent="0.15">
      <c r="AH37" s="305"/>
    </row>
    <row r="38" spans="2:34" x14ac:dyDescent="0.15">
      <c r="AG38" s="305"/>
      <c r="AH38" s="305"/>
    </row>
    <row r="39" spans="2:34" x14ac:dyDescent="0.15"/>
    <row r="40" spans="2:34" x14ac:dyDescent="0.15">
      <c r="X40" s="305"/>
    </row>
    <row r="41" spans="2:34" x14ac:dyDescent="0.15">
      <c r="R41" s="305"/>
    </row>
    <row r="42" spans="2:34" x14ac:dyDescent="0.15">
      <c r="W42" s="305"/>
    </row>
    <row r="43" spans="2:34" x14ac:dyDescent="0.15">
      <c r="Y43" s="305"/>
      <c r="Z43" s="305"/>
      <c r="AA43" s="305"/>
      <c r="AB43" s="305"/>
      <c r="AC43" s="305"/>
      <c r="AD43" s="305"/>
      <c r="AE43" s="305"/>
      <c r="AF43" s="305"/>
      <c r="AG43" s="305"/>
      <c r="AH43" s="305"/>
    </row>
    <row r="44" spans="2:34" x14ac:dyDescent="0.15">
      <c r="AH44" s="305"/>
    </row>
    <row r="45" spans="2:34" x14ac:dyDescent="0.15">
      <c r="X45" s="305"/>
    </row>
    <row r="46" spans="2:34" x14ac:dyDescent="0.15"/>
    <row r="47" spans="2:34" x14ac:dyDescent="0.15"/>
    <row r="48" spans="2:34" x14ac:dyDescent="0.15">
      <c r="W48" s="305"/>
      <c r="Y48" s="305"/>
      <c r="Z48" s="305"/>
      <c r="AA48" s="305"/>
      <c r="AB48" s="305"/>
      <c r="AC48" s="305"/>
      <c r="AD48" s="305"/>
      <c r="AE48" s="305"/>
      <c r="AF48" s="305"/>
      <c r="AG48" s="305"/>
      <c r="AH48" s="305"/>
    </row>
    <row r="49" spans="28:34" x14ac:dyDescent="0.15"/>
    <row r="50" spans="28:34" x14ac:dyDescent="0.15">
      <c r="AE50" s="305"/>
      <c r="AF50" s="305"/>
      <c r="AG50" s="305"/>
      <c r="AH50" s="305"/>
    </row>
    <row r="51" spans="28:34" x14ac:dyDescent="0.15">
      <c r="AC51" s="305"/>
      <c r="AD51" s="305"/>
      <c r="AE51" s="305"/>
      <c r="AF51" s="305"/>
      <c r="AG51" s="305"/>
      <c r="AH51" s="305"/>
    </row>
    <row r="52" spans="28:34" x14ac:dyDescent="0.15"/>
    <row r="53" spans="28:34" x14ac:dyDescent="0.15">
      <c r="AF53" s="305"/>
      <c r="AG53" s="305"/>
      <c r="AH53" s="305"/>
    </row>
    <row r="54" spans="28:34" x14ac:dyDescent="0.15">
      <c r="AH54" s="305"/>
    </row>
    <row r="55" spans="28:34" x14ac:dyDescent="0.15"/>
    <row r="56" spans="28:34" x14ac:dyDescent="0.15">
      <c r="AB56" s="305"/>
      <c r="AC56" s="305"/>
      <c r="AD56" s="305"/>
      <c r="AE56" s="305"/>
      <c r="AF56" s="305"/>
      <c r="AG56" s="305"/>
      <c r="AH56" s="305"/>
    </row>
    <row r="57" spans="28:34" x14ac:dyDescent="0.15">
      <c r="AH57" s="305"/>
    </row>
    <row r="58" spans="28:34" x14ac:dyDescent="0.15">
      <c r="AH58" s="305"/>
    </row>
    <row r="59" spans="28:34" x14ac:dyDescent="0.15"/>
    <row r="60" spans="28:34" x14ac:dyDescent="0.15"/>
    <row r="61" spans="28:34" x14ac:dyDescent="0.15"/>
    <row r="62" spans="28:34" x14ac:dyDescent="0.15"/>
    <row r="63" spans="28:34" x14ac:dyDescent="0.15">
      <c r="AH63" s="305"/>
    </row>
    <row r="64" spans="28:34" x14ac:dyDescent="0.15">
      <c r="AG64" s="305"/>
      <c r="AH64" s="305"/>
    </row>
    <row r="65" spans="28:34" x14ac:dyDescent="0.15"/>
    <row r="66" spans="28:34" x14ac:dyDescent="0.15"/>
    <row r="67" spans="28:34" x14ac:dyDescent="0.15"/>
    <row r="68" spans="28:34" x14ac:dyDescent="0.15">
      <c r="AB68" s="305"/>
      <c r="AC68" s="305"/>
      <c r="AD68" s="305"/>
      <c r="AE68" s="305"/>
      <c r="AF68" s="305"/>
      <c r="AG68" s="305"/>
      <c r="AH68" s="305"/>
    </row>
    <row r="69" spans="28:34" x14ac:dyDescent="0.15">
      <c r="AF69" s="305"/>
      <c r="AG69" s="305"/>
      <c r="AH69" s="305"/>
    </row>
    <row r="70" spans="28:34" x14ac:dyDescent="0.15"/>
    <row r="71" spans="28:34" x14ac:dyDescent="0.15"/>
    <row r="72" spans="28:34" x14ac:dyDescent="0.15"/>
    <row r="73" spans="28:34" x14ac:dyDescent="0.15"/>
    <row r="74" spans="28:34" x14ac:dyDescent="0.15"/>
    <row r="75" spans="28:34" x14ac:dyDescent="0.15">
      <c r="AH75" s="305"/>
    </row>
    <row r="76" spans="28:34" x14ac:dyDescent="0.15">
      <c r="AF76" s="305"/>
      <c r="AG76" s="305"/>
      <c r="AH76" s="305"/>
    </row>
    <row r="77" spans="28:34" x14ac:dyDescent="0.15">
      <c r="AG77" s="305"/>
      <c r="AH77" s="305"/>
    </row>
    <row r="78" spans="28:34" x14ac:dyDescent="0.15"/>
    <row r="79" spans="28:34" x14ac:dyDescent="0.15"/>
    <row r="80" spans="28:34" x14ac:dyDescent="0.15"/>
    <row r="81" spans="25:34" x14ac:dyDescent="0.15"/>
    <row r="82" spans="25:34" x14ac:dyDescent="0.15">
      <c r="Y82" s="305"/>
    </row>
    <row r="83" spans="25:34" x14ac:dyDescent="0.15">
      <c r="Y83" s="305"/>
      <c r="Z83" s="305"/>
      <c r="AA83" s="305"/>
      <c r="AB83" s="305"/>
      <c r="AC83" s="305"/>
      <c r="AD83" s="305"/>
      <c r="AE83" s="305"/>
      <c r="AF83" s="305"/>
      <c r="AG83" s="305"/>
      <c r="AH83" s="305"/>
    </row>
    <row r="84" spans="25:34" x14ac:dyDescent="0.15"/>
    <row r="85" spans="25:34" x14ac:dyDescent="0.15"/>
    <row r="86" spans="25:34" x14ac:dyDescent="0.15"/>
    <row r="87" spans="25:34" x14ac:dyDescent="0.15"/>
    <row r="88" spans="25:34" x14ac:dyDescent="0.15">
      <c r="AH88" s="30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5"/>
      <c r="AG94" s="305"/>
      <c r="AH94" s="305"/>
    </row>
    <row r="95" spans="25:34" ht="13.5" customHeight="1" x14ac:dyDescent="0.15">
      <c r="AH95" s="30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5"/>
    </row>
    <row r="102" spans="33:34" ht="13.5" customHeight="1" x14ac:dyDescent="0.15"/>
    <row r="103" spans="33:34" ht="13.5" customHeight="1" x14ac:dyDescent="0.15"/>
    <row r="104" spans="33:34" ht="13.5" customHeight="1" x14ac:dyDescent="0.15">
      <c r="AG104" s="305"/>
      <c r="AH104" s="30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5"/>
    </row>
    <row r="117" spans="34:122" ht="13.5" customHeight="1" x14ac:dyDescent="0.15"/>
    <row r="118" spans="34:122" ht="13.5" customHeight="1" x14ac:dyDescent="0.15"/>
    <row r="119" spans="34:122" ht="13.5" customHeight="1" x14ac:dyDescent="0.15"/>
    <row r="120" spans="34:122" ht="13.5" customHeight="1" x14ac:dyDescent="0.15">
      <c r="AH120" s="305"/>
    </row>
    <row r="121" spans="34:122" ht="13.5" customHeight="1" x14ac:dyDescent="0.15">
      <c r="AH121" s="305"/>
    </row>
    <row r="122" spans="34:122" ht="13.5" customHeight="1" x14ac:dyDescent="0.15"/>
    <row r="123" spans="34:122" ht="13.5" customHeight="1" x14ac:dyDescent="0.15"/>
    <row r="124" spans="34:122" ht="13.5" customHeight="1" x14ac:dyDescent="0.15"/>
    <row r="125" spans="34:122" ht="13.5" customHeight="1" x14ac:dyDescent="0.15">
      <c r="DR125" s="305"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IxPIGfCLxEdeOfuw05O9kaaqu/bICrslnU8OHOhipecq4lXVImSQcUTzIgfOhYrzlWKORYXV4WYNxiTTPA7ag==" saltValue="mI3Jpxtv7n7PwYAoSuNd6g==" spinCount="100000" sheet="1" objects="1" scenarios="1"/>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55" workbookViewId="0"/>
  </sheetViews>
  <sheetFormatPr defaultColWidth="0" defaultRowHeight="13.5" customHeight="1" zeroHeight="1" x14ac:dyDescent="0.15"/>
  <cols>
    <col min="1" max="34" width="2.5" style="304" customWidth="1"/>
    <col min="35" max="122" width="2.5" style="305" customWidth="1"/>
    <col min="123" max="123" width="2.5" style="305" hidden="1" customWidth="1"/>
    <col min="124" max="16384" width="2.5" style="305" hidden="1"/>
  </cols>
  <sheetData>
    <row r="1" spans="2:34" ht="13.5" customHeight="1" x14ac:dyDescent="0.1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row>
    <row r="2" spans="2:34" x14ac:dyDescent="0.15">
      <c r="S2" s="305"/>
      <c r="AH2" s="305"/>
    </row>
    <row r="3" spans="2:34" x14ac:dyDescent="0.15">
      <c r="C3" s="305"/>
      <c r="D3" s="305"/>
      <c r="E3" s="305"/>
      <c r="F3" s="305"/>
      <c r="G3" s="305"/>
      <c r="H3" s="305"/>
      <c r="I3" s="305"/>
      <c r="J3" s="305"/>
      <c r="K3" s="305"/>
      <c r="L3" s="305"/>
      <c r="M3" s="305"/>
      <c r="N3" s="305"/>
      <c r="O3" s="305"/>
      <c r="P3" s="305"/>
      <c r="Q3" s="305"/>
      <c r="R3" s="305"/>
      <c r="S3" s="305"/>
      <c r="U3" s="305"/>
      <c r="V3" s="305"/>
      <c r="W3" s="305"/>
      <c r="X3" s="305"/>
      <c r="Y3" s="305"/>
      <c r="Z3" s="305"/>
      <c r="AA3" s="305"/>
      <c r="AB3" s="305"/>
      <c r="AC3" s="305"/>
      <c r="AD3" s="305"/>
      <c r="AE3" s="305"/>
      <c r="AF3" s="305"/>
      <c r="AG3" s="305"/>
      <c r="AH3" s="305"/>
    </row>
    <row r="4" spans="2:34" x14ac:dyDescent="0.15"/>
    <row r="5" spans="2:34" x14ac:dyDescent="0.15"/>
    <row r="6" spans="2:34" x14ac:dyDescent="0.15"/>
    <row r="7" spans="2:34" x14ac:dyDescent="0.15"/>
    <row r="8" spans="2:34" x14ac:dyDescent="0.15"/>
    <row r="9" spans="2:34" x14ac:dyDescent="0.15">
      <c r="AH9" s="30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05"/>
    </row>
    <row r="18" spans="12:34" x14ac:dyDescent="0.15"/>
    <row r="19" spans="12:34" x14ac:dyDescent="0.15"/>
    <row r="20" spans="12:34" x14ac:dyDescent="0.15">
      <c r="AH20" s="305"/>
    </row>
    <row r="21" spans="12:34" x14ac:dyDescent="0.15">
      <c r="AH21" s="305"/>
    </row>
    <row r="22" spans="12:34" x14ac:dyDescent="0.15"/>
    <row r="23" spans="12:34" x14ac:dyDescent="0.15"/>
    <row r="24" spans="12:34" x14ac:dyDescent="0.15">
      <c r="Q24" s="305"/>
    </row>
    <row r="25" spans="12:34" x14ac:dyDescent="0.15"/>
    <row r="26" spans="12:34" x14ac:dyDescent="0.15"/>
    <row r="27" spans="12:34" x14ac:dyDescent="0.15"/>
    <row r="28" spans="12:34" x14ac:dyDescent="0.15">
      <c r="O28" s="305"/>
      <c r="T28" s="305"/>
      <c r="AH28" s="305"/>
    </row>
    <row r="29" spans="12:34" x14ac:dyDescent="0.15"/>
    <row r="30" spans="12:34" x14ac:dyDescent="0.15"/>
    <row r="31" spans="12:34" x14ac:dyDescent="0.15">
      <c r="Q31" s="305"/>
    </row>
    <row r="32" spans="12:34" x14ac:dyDescent="0.15">
      <c r="L32" s="305"/>
    </row>
    <row r="33" spans="2:34" x14ac:dyDescent="0.15">
      <c r="C33" s="305"/>
      <c r="E33" s="305"/>
      <c r="G33" s="305"/>
      <c r="I33" s="305"/>
      <c r="X33" s="305"/>
    </row>
    <row r="34" spans="2:34" x14ac:dyDescent="0.15">
      <c r="B34" s="305"/>
      <c r="P34" s="305"/>
      <c r="R34" s="305"/>
      <c r="T34" s="305"/>
    </row>
    <row r="35" spans="2:34" x14ac:dyDescent="0.15">
      <c r="D35" s="305"/>
      <c r="W35" s="305"/>
      <c r="AC35" s="305"/>
      <c r="AD35" s="305"/>
      <c r="AE35" s="305"/>
      <c r="AF35" s="305"/>
      <c r="AG35" s="305"/>
      <c r="AH35" s="305"/>
    </row>
    <row r="36" spans="2:34" x14ac:dyDescent="0.15">
      <c r="H36" s="305"/>
      <c r="J36" s="305"/>
      <c r="K36" s="305"/>
      <c r="M36" s="305"/>
      <c r="Y36" s="305"/>
      <c r="Z36" s="305"/>
      <c r="AA36" s="305"/>
      <c r="AB36" s="305"/>
      <c r="AC36" s="305"/>
      <c r="AD36" s="305"/>
      <c r="AE36" s="305"/>
      <c r="AF36" s="305"/>
      <c r="AG36" s="305"/>
      <c r="AH36" s="305"/>
    </row>
    <row r="37" spans="2:34" x14ac:dyDescent="0.15">
      <c r="AH37" s="305"/>
    </row>
    <row r="38" spans="2:34" x14ac:dyDescent="0.15">
      <c r="AG38" s="305"/>
      <c r="AH38" s="305"/>
    </row>
    <row r="39" spans="2:34" x14ac:dyDescent="0.15"/>
    <row r="40" spans="2:34" x14ac:dyDescent="0.15">
      <c r="X40" s="305"/>
    </row>
    <row r="41" spans="2:34" x14ac:dyDescent="0.15">
      <c r="R41" s="305"/>
    </row>
    <row r="42" spans="2:34" x14ac:dyDescent="0.15">
      <c r="W42" s="305"/>
    </row>
    <row r="43" spans="2:34" x14ac:dyDescent="0.15">
      <c r="Y43" s="305"/>
      <c r="Z43" s="305"/>
      <c r="AA43" s="305"/>
      <c r="AB43" s="305"/>
      <c r="AC43" s="305"/>
      <c r="AD43" s="305"/>
      <c r="AE43" s="305"/>
      <c r="AF43" s="305"/>
      <c r="AG43" s="305"/>
      <c r="AH43" s="305"/>
    </row>
    <row r="44" spans="2:34" x14ac:dyDescent="0.15">
      <c r="AH44" s="305"/>
    </row>
    <row r="45" spans="2:34" x14ac:dyDescent="0.15">
      <c r="X45" s="305"/>
    </row>
    <row r="46" spans="2:34" x14ac:dyDescent="0.15"/>
    <row r="47" spans="2:34" x14ac:dyDescent="0.15"/>
    <row r="48" spans="2:34" x14ac:dyDescent="0.15">
      <c r="W48" s="305"/>
      <c r="Y48" s="305"/>
      <c r="Z48" s="305"/>
      <c r="AA48" s="305"/>
      <c r="AB48" s="305"/>
      <c r="AC48" s="305"/>
      <c r="AD48" s="305"/>
      <c r="AE48" s="305"/>
      <c r="AF48" s="305"/>
      <c r="AG48" s="305"/>
      <c r="AH48" s="305"/>
    </row>
    <row r="49" spans="28:34" x14ac:dyDescent="0.15"/>
    <row r="50" spans="28:34" x14ac:dyDescent="0.15">
      <c r="AE50" s="305"/>
      <c r="AF50" s="305"/>
      <c r="AG50" s="305"/>
      <c r="AH50" s="305"/>
    </row>
    <row r="51" spans="28:34" x14ac:dyDescent="0.15">
      <c r="AC51" s="305"/>
      <c r="AD51" s="305"/>
      <c r="AE51" s="305"/>
      <c r="AF51" s="305"/>
      <c r="AG51" s="305"/>
      <c r="AH51" s="305"/>
    </row>
    <row r="52" spans="28:34" x14ac:dyDescent="0.15"/>
    <row r="53" spans="28:34" x14ac:dyDescent="0.15">
      <c r="AF53" s="305"/>
      <c r="AG53" s="305"/>
      <c r="AH53" s="305"/>
    </row>
    <row r="54" spans="28:34" x14ac:dyDescent="0.15">
      <c r="AH54" s="305"/>
    </row>
    <row r="55" spans="28:34" x14ac:dyDescent="0.15"/>
    <row r="56" spans="28:34" x14ac:dyDescent="0.15">
      <c r="AB56" s="305"/>
      <c r="AC56" s="305"/>
      <c r="AD56" s="305"/>
      <c r="AE56" s="305"/>
      <c r="AF56" s="305"/>
      <c r="AG56" s="305"/>
      <c r="AH56" s="305"/>
    </row>
    <row r="57" spans="28:34" x14ac:dyDescent="0.15">
      <c r="AH57" s="305"/>
    </row>
    <row r="58" spans="28:34" x14ac:dyDescent="0.15">
      <c r="AH58" s="305"/>
    </row>
    <row r="59" spans="28:34" x14ac:dyDescent="0.15">
      <c r="AG59" s="305"/>
      <c r="AH59" s="305"/>
    </row>
    <row r="60" spans="28:34" x14ac:dyDescent="0.15"/>
    <row r="61" spans="28:34" x14ac:dyDescent="0.15"/>
    <row r="62" spans="28:34" x14ac:dyDescent="0.15"/>
    <row r="63" spans="28:34" x14ac:dyDescent="0.15">
      <c r="AH63" s="305"/>
    </row>
    <row r="64" spans="28:34" x14ac:dyDescent="0.15">
      <c r="AG64" s="305"/>
      <c r="AH64" s="305"/>
    </row>
    <row r="65" spans="28:34" x14ac:dyDescent="0.15"/>
    <row r="66" spans="28:34" x14ac:dyDescent="0.15"/>
    <row r="67" spans="28:34" x14ac:dyDescent="0.15"/>
    <row r="68" spans="28:34" x14ac:dyDescent="0.15">
      <c r="AB68" s="305"/>
      <c r="AC68" s="305"/>
      <c r="AD68" s="305"/>
      <c r="AE68" s="305"/>
      <c r="AF68" s="305"/>
      <c r="AG68" s="305"/>
      <c r="AH68" s="305"/>
    </row>
    <row r="69" spans="28:34" x14ac:dyDescent="0.15">
      <c r="AF69" s="305"/>
      <c r="AG69" s="305"/>
      <c r="AH69" s="305"/>
    </row>
    <row r="70" spans="28:34" x14ac:dyDescent="0.15"/>
    <row r="71" spans="28:34" x14ac:dyDescent="0.15"/>
    <row r="72" spans="28:34" x14ac:dyDescent="0.15"/>
    <row r="73" spans="28:34" x14ac:dyDescent="0.15"/>
    <row r="74" spans="28:34" x14ac:dyDescent="0.15"/>
    <row r="75" spans="28:34" x14ac:dyDescent="0.15">
      <c r="AH75" s="305"/>
    </row>
    <row r="76" spans="28:34" x14ac:dyDescent="0.15">
      <c r="AF76" s="305"/>
      <c r="AG76" s="305"/>
      <c r="AH76" s="305"/>
    </row>
    <row r="77" spans="28:34" x14ac:dyDescent="0.15">
      <c r="AG77" s="305"/>
      <c r="AH77" s="305"/>
    </row>
    <row r="78" spans="28:34" x14ac:dyDescent="0.15"/>
    <row r="79" spans="28:34" x14ac:dyDescent="0.15"/>
    <row r="80" spans="28:34" x14ac:dyDescent="0.15"/>
    <row r="81" spans="25:34" x14ac:dyDescent="0.15"/>
    <row r="82" spans="25:34" x14ac:dyDescent="0.15">
      <c r="Y82" s="305"/>
    </row>
    <row r="83" spans="25:34" x14ac:dyDescent="0.15">
      <c r="Y83" s="305"/>
      <c r="Z83" s="305"/>
      <c r="AA83" s="305"/>
      <c r="AB83" s="305"/>
      <c r="AC83" s="305"/>
      <c r="AD83" s="305"/>
      <c r="AE83" s="305"/>
      <c r="AF83" s="305"/>
      <c r="AG83" s="305"/>
      <c r="AH83" s="305"/>
    </row>
    <row r="84" spans="25:34" x14ac:dyDescent="0.15"/>
    <row r="85" spans="25:34" x14ac:dyDescent="0.15"/>
    <row r="86" spans="25:34" x14ac:dyDescent="0.15"/>
    <row r="87" spans="25:34" x14ac:dyDescent="0.15"/>
    <row r="88" spans="25:34" x14ac:dyDescent="0.15">
      <c r="AH88" s="30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05"/>
      <c r="AG94" s="305"/>
      <c r="AH94" s="305"/>
    </row>
    <row r="95" spans="25:34" ht="13.5" customHeight="1" x14ac:dyDescent="0.15">
      <c r="AH95" s="30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05"/>
    </row>
    <row r="102" spans="33:34" ht="13.5" customHeight="1" x14ac:dyDescent="0.15"/>
    <row r="103" spans="33:34" ht="13.5" customHeight="1" x14ac:dyDescent="0.15"/>
    <row r="104" spans="33:34" ht="13.5" customHeight="1" x14ac:dyDescent="0.15">
      <c r="AG104" s="305"/>
      <c r="AH104" s="30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05"/>
    </row>
    <row r="117" spans="34:122" ht="13.5" customHeight="1" x14ac:dyDescent="0.15"/>
    <row r="118" spans="34:122" ht="13.5" customHeight="1" x14ac:dyDescent="0.15"/>
    <row r="119" spans="34:122" ht="13.5" customHeight="1" x14ac:dyDescent="0.15"/>
    <row r="120" spans="34:122" ht="13.5" customHeight="1" x14ac:dyDescent="0.15">
      <c r="AH120" s="305"/>
    </row>
    <row r="121" spans="34:122" ht="13.5" customHeight="1" x14ac:dyDescent="0.15">
      <c r="AH121" s="305"/>
    </row>
    <row r="122" spans="34:122" ht="13.5" customHeight="1" x14ac:dyDescent="0.15"/>
    <row r="123" spans="34:122" ht="13.5" customHeight="1" x14ac:dyDescent="0.15"/>
    <row r="124" spans="34:122" ht="13.5" customHeight="1" x14ac:dyDescent="0.15"/>
    <row r="125" spans="34:122" ht="13.5" customHeight="1" x14ac:dyDescent="0.15">
      <c r="DR125" s="305"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rdLnjkgkUSx5gTLSQ2G0obuZsq4+/RcGXWPORCf1532ZoKUgiALr2enRciu+962HxKspbcanFvg0kOtiZt/GA==" saltValue="6GCGjRphS1E6MfsGXeEg5A==" spinCount="100000" sheet="1" objects="1" scenarios="1"/>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73</v>
      </c>
      <c r="E2" s="141"/>
      <c r="F2" s="292" t="s">
        <v>516</v>
      </c>
      <c r="G2" s="165"/>
      <c r="H2" s="175"/>
    </row>
    <row r="3" spans="1:8" x14ac:dyDescent="0.15">
      <c r="A3" s="131" t="s">
        <v>29</v>
      </c>
      <c r="B3" s="123"/>
      <c r="C3" s="285"/>
      <c r="D3" s="288">
        <v>33608</v>
      </c>
      <c r="E3" s="290"/>
      <c r="F3" s="293">
        <v>63956</v>
      </c>
      <c r="G3" s="295"/>
      <c r="H3" s="298"/>
    </row>
    <row r="4" spans="1:8" x14ac:dyDescent="0.15">
      <c r="A4" s="116"/>
      <c r="B4" s="122"/>
      <c r="C4" s="286"/>
      <c r="D4" s="289">
        <v>16315</v>
      </c>
      <c r="E4" s="291"/>
      <c r="F4" s="294">
        <v>29239</v>
      </c>
      <c r="G4" s="296"/>
      <c r="H4" s="299"/>
    </row>
    <row r="5" spans="1:8" x14ac:dyDescent="0.15">
      <c r="A5" s="131" t="s">
        <v>224</v>
      </c>
      <c r="B5" s="123"/>
      <c r="C5" s="285"/>
      <c r="D5" s="288">
        <v>37113</v>
      </c>
      <c r="E5" s="290"/>
      <c r="F5" s="293">
        <v>66255</v>
      </c>
      <c r="G5" s="295"/>
      <c r="H5" s="298"/>
    </row>
    <row r="6" spans="1:8" x14ac:dyDescent="0.15">
      <c r="A6" s="116"/>
      <c r="B6" s="122"/>
      <c r="C6" s="286"/>
      <c r="D6" s="289">
        <v>21517</v>
      </c>
      <c r="E6" s="291"/>
      <c r="F6" s="294">
        <v>31822</v>
      </c>
      <c r="G6" s="296"/>
      <c r="H6" s="299"/>
    </row>
    <row r="7" spans="1:8" x14ac:dyDescent="0.15">
      <c r="A7" s="131" t="s">
        <v>231</v>
      </c>
      <c r="B7" s="123"/>
      <c r="C7" s="285"/>
      <c r="D7" s="288">
        <v>42757</v>
      </c>
      <c r="E7" s="290"/>
      <c r="F7" s="293">
        <v>54227</v>
      </c>
      <c r="G7" s="295"/>
      <c r="H7" s="298"/>
    </row>
    <row r="8" spans="1:8" x14ac:dyDescent="0.15">
      <c r="A8" s="116"/>
      <c r="B8" s="122"/>
      <c r="C8" s="286"/>
      <c r="D8" s="289">
        <v>26267</v>
      </c>
      <c r="E8" s="291"/>
      <c r="F8" s="294">
        <v>29694</v>
      </c>
      <c r="G8" s="296"/>
      <c r="H8" s="299"/>
    </row>
    <row r="9" spans="1:8" x14ac:dyDescent="0.15">
      <c r="A9" s="131" t="s">
        <v>125</v>
      </c>
      <c r="B9" s="123"/>
      <c r="C9" s="285"/>
      <c r="D9" s="288">
        <v>30598</v>
      </c>
      <c r="E9" s="290"/>
      <c r="F9" s="293">
        <v>57295</v>
      </c>
      <c r="G9" s="295"/>
      <c r="H9" s="298"/>
    </row>
    <row r="10" spans="1:8" x14ac:dyDescent="0.15">
      <c r="A10" s="116"/>
      <c r="B10" s="122"/>
      <c r="C10" s="286"/>
      <c r="D10" s="289">
        <v>16075</v>
      </c>
      <c r="E10" s="291"/>
      <c r="F10" s="294">
        <v>32771</v>
      </c>
      <c r="G10" s="296"/>
      <c r="H10" s="299"/>
    </row>
    <row r="11" spans="1:8" x14ac:dyDescent="0.15">
      <c r="A11" s="131" t="s">
        <v>229</v>
      </c>
      <c r="B11" s="123"/>
      <c r="C11" s="285"/>
      <c r="D11" s="288">
        <v>15651</v>
      </c>
      <c r="E11" s="290"/>
      <c r="F11" s="293">
        <v>54110</v>
      </c>
      <c r="G11" s="295"/>
      <c r="H11" s="298"/>
    </row>
    <row r="12" spans="1:8" x14ac:dyDescent="0.15">
      <c r="A12" s="116"/>
      <c r="B12" s="122"/>
      <c r="C12" s="287"/>
      <c r="D12" s="289">
        <v>11359</v>
      </c>
      <c r="E12" s="291"/>
      <c r="F12" s="294">
        <v>30620</v>
      </c>
      <c r="G12" s="296"/>
      <c r="H12" s="299"/>
    </row>
    <row r="13" spans="1:8" x14ac:dyDescent="0.15">
      <c r="A13" s="131"/>
      <c r="B13" s="123"/>
      <c r="C13" s="285"/>
      <c r="D13" s="288">
        <v>31945</v>
      </c>
      <c r="E13" s="290"/>
      <c r="F13" s="293">
        <v>59169</v>
      </c>
      <c r="G13" s="297"/>
      <c r="H13" s="298"/>
    </row>
    <row r="14" spans="1:8" x14ac:dyDescent="0.15">
      <c r="A14" s="116"/>
      <c r="B14" s="122"/>
      <c r="C14" s="286"/>
      <c r="D14" s="289">
        <v>18307</v>
      </c>
      <c r="E14" s="291"/>
      <c r="F14" s="294">
        <v>30829</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80</v>
      </c>
      <c r="B19" s="278">
        <f>ROUND(VALUE(SUBSTITUTE(実質収支比率等に係る経年分析!F$48,"▲","-")),2)</f>
        <v>4.7300000000000004</v>
      </c>
      <c r="C19" s="278">
        <f>ROUND(VALUE(SUBSTITUTE(実質収支比率等に係る経年分析!G$48,"▲","-")),2)</f>
        <v>4.6900000000000004</v>
      </c>
      <c r="D19" s="278">
        <f>ROUND(VALUE(SUBSTITUTE(実質収支比率等に係る経年分析!H$48,"▲","-")),2)</f>
        <v>5.69</v>
      </c>
      <c r="E19" s="278">
        <f>ROUND(VALUE(SUBSTITUTE(実質収支比率等に係る経年分析!I$48,"▲","-")),2)</f>
        <v>4.68</v>
      </c>
      <c r="F19" s="278">
        <f>ROUND(VALUE(SUBSTITUTE(実質収支比率等に係る経年分析!J$48,"▲","-")),2)</f>
        <v>6.16</v>
      </c>
    </row>
    <row r="20" spans="1:11" x14ac:dyDescent="0.15">
      <c r="A20" s="278" t="s">
        <v>28</v>
      </c>
      <c r="B20" s="278">
        <f>ROUND(VALUE(SUBSTITUTE(実質収支比率等に係る経年分析!F$47,"▲","-")),2)</f>
        <v>12.3</v>
      </c>
      <c r="C20" s="278">
        <f>ROUND(VALUE(SUBSTITUTE(実質収支比率等に係る経年分析!G$47,"▲","-")),2)</f>
        <v>11.01</v>
      </c>
      <c r="D20" s="278">
        <f>ROUND(VALUE(SUBSTITUTE(実質収支比率等に係る経年分析!H$47,"▲","-")),2)</f>
        <v>10.44</v>
      </c>
      <c r="E20" s="278">
        <f>ROUND(VALUE(SUBSTITUTE(実質収支比率等に係る経年分析!I$47,"▲","-")),2)</f>
        <v>13.43</v>
      </c>
      <c r="F20" s="278">
        <f>ROUND(VALUE(SUBSTITUTE(実質収支比率等に係る経年分析!J$47,"▲","-")),2)</f>
        <v>15.36</v>
      </c>
    </row>
    <row r="21" spans="1:11" x14ac:dyDescent="0.15">
      <c r="A21" s="278" t="s">
        <v>113</v>
      </c>
      <c r="B21" s="278">
        <f>IF(ISNUMBER(VALUE(SUBSTITUTE(実質収支比率等に係る経年分析!F$49,"▲","-"))),ROUND(VALUE(SUBSTITUTE(実質収支比率等に係る経年分析!F$49,"▲","-")),2),NA())</f>
        <v>0.35</v>
      </c>
      <c r="C21" s="278">
        <f>IF(ISNUMBER(VALUE(SUBSTITUTE(実質収支比率等に係る経年分析!G$49,"▲","-"))),ROUND(VALUE(SUBSTITUTE(実質収支比率等に係る経年分析!G$49,"▲","-")),2),NA())</f>
        <v>-1.43</v>
      </c>
      <c r="D21" s="278">
        <f>IF(ISNUMBER(VALUE(SUBSTITUTE(実質収支比率等に係る経年分析!H$49,"▲","-"))),ROUND(VALUE(SUBSTITUTE(実質収支比率等に係る経年分析!H$49,"▲","-")),2),NA())</f>
        <v>1.34</v>
      </c>
      <c r="E21" s="278">
        <f>IF(ISNUMBER(VALUE(SUBSTITUTE(実質収支比率等に係る経年分析!I$49,"▲","-"))),ROUND(VALUE(SUBSTITUTE(実質収支比率等に係る経年分析!I$49,"▲","-")),2),NA())</f>
        <v>1.83</v>
      </c>
      <c r="F21" s="278">
        <f>IF(ISNUMBER(VALUE(SUBSTITUTE(実質収支比率等に係る経年分析!J$49,"▲","-"))),ROUND(VALUE(SUBSTITUTE(実質収支比率等に係る経年分析!J$49,"▲","-")),2),NA())</f>
        <v>3.56</v>
      </c>
    </row>
    <row r="24" spans="1:11" x14ac:dyDescent="0.15">
      <c r="A24" s="277" t="s">
        <v>94</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114</v>
      </c>
      <c r="C26" s="279" t="s">
        <v>56</v>
      </c>
      <c r="D26" s="279" t="s">
        <v>114</v>
      </c>
      <c r="E26" s="279" t="s">
        <v>56</v>
      </c>
      <c r="F26" s="279" t="s">
        <v>114</v>
      </c>
      <c r="G26" s="279" t="s">
        <v>56</v>
      </c>
      <c r="H26" s="279" t="s">
        <v>114</v>
      </c>
      <c r="I26" s="279" t="s">
        <v>56</v>
      </c>
      <c r="J26" s="279" t="s">
        <v>114</v>
      </c>
      <c r="K26" s="279" t="s">
        <v>56</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0.01</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0.01</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0.01</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0.18</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総合病院玉野市立玉野市民病院事業会計</v>
      </c>
      <c r="B29" s="279">
        <f>IF(ROUND(VALUE(SUBSTITUTE(連結実質赤字比率に係る赤字・黒字の構成分析!F$41,"▲","-")),2)&lt;0,ABS(ROUND(VALUE(SUBSTITUTE(連結実質赤字比率に係る赤字・黒字の構成分析!F$41,"▲","-")),2)),NA())</f>
        <v>0.56000000000000005</v>
      </c>
      <c r="C29" s="279" t="e">
        <f>IF(ROUND(VALUE(SUBSTITUTE(連結実質赤字比率に係る赤字・黒字の構成分析!F$41,"▲","-")),2)&gt;=0,ABS(ROUND(VALUE(SUBSTITUTE(連結実質赤字比率に係る赤字・黒字の構成分析!F$41,"▲","-")),2)),NA())</f>
        <v>#N/A</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2.0699999999999998</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0.93</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1.29</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1.63</v>
      </c>
    </row>
    <row r="30" spans="1:11" x14ac:dyDescent="0.15">
      <c r="A30" s="279" t="str">
        <f>IF(連結実質赤字比率に係る赤字・黒字の構成分析!C$40="",NA(),連結実質赤字比率に係る赤字・黒字の構成分析!C$40)</f>
        <v>玉野市介護保険事業特別会計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0.2</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0.34</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1.06</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2.0299999999999998</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1.81</v>
      </c>
    </row>
    <row r="31" spans="1:11" x14ac:dyDescent="0.15">
      <c r="A31" s="279" t="str">
        <f>IF(連結実質赤字比率に係る赤字・黒字の構成分析!C$39="",NA(),連結実質赤字比率に係る赤字・黒字の構成分析!C$39)</f>
        <v>玉野市土地埋立造成事業特別会計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2.25</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2.2799999999999998</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2.2400000000000002</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2.27</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2.2599999999999998</v>
      </c>
    </row>
    <row r="32" spans="1:11" x14ac:dyDescent="0.15">
      <c r="A32" s="279" t="str">
        <f>IF(連結実質赤字比率に係る赤字・黒字の構成分析!C$38="",NA(),連結実質赤字比率に係る赤字・黒字の構成分析!C$38)</f>
        <v>玉野市競輪事業特別会計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2.29</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2.81</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3.01</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4.51</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4.8499999999999996</v>
      </c>
    </row>
    <row r="33" spans="1:16" x14ac:dyDescent="0.15">
      <c r="A33" s="279" t="str">
        <f>IF(連結実質赤字比率に係る赤字・黒字の構成分析!C$37="",NA(),連結実質赤字比率に係る赤字・黒字の構成分析!C$37)</f>
        <v>玉野市国民健康保険事業特別会計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3.88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4</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4.12</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4.6500000000000004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6.02</v>
      </c>
    </row>
    <row r="34" spans="1:16" x14ac:dyDescent="0.15">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4.72</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4.68</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5.68</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4.67</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6.15</v>
      </c>
    </row>
    <row r="35" spans="1:16" x14ac:dyDescent="0.15">
      <c r="A35" s="279" t="str">
        <f>IF(連結実質赤字比率に係る赤字・黒字の構成分析!C$35="",NA(),連結実質赤字比率に係る赤字・黒字の構成分析!C$35)</f>
        <v>玉野市下水道事業会計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7.32</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7.23</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7.98</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7.48</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6.29</v>
      </c>
    </row>
    <row r="36" spans="1:16" x14ac:dyDescent="0.15">
      <c r="A36" s="279" t="str">
        <f>IF(連結実質赤字比率に係る赤字・黒字の構成分析!C$34="",NA(),連結実質赤字比率に係る赤字・黒字の構成分析!C$34)</f>
        <v>玉野市水道事業会計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10.199999999999999</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8.6</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7.24</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8.52</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10.31</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115</v>
      </c>
      <c r="C41" s="280"/>
      <c r="D41" s="280" t="s">
        <v>106</v>
      </c>
      <c r="E41" s="280" t="s">
        <v>115</v>
      </c>
      <c r="F41" s="280"/>
      <c r="G41" s="280" t="s">
        <v>106</v>
      </c>
      <c r="H41" s="280" t="s">
        <v>115</v>
      </c>
      <c r="I41" s="280"/>
      <c r="J41" s="280" t="s">
        <v>106</v>
      </c>
      <c r="K41" s="280" t="s">
        <v>115</v>
      </c>
      <c r="L41" s="280"/>
      <c r="M41" s="280" t="s">
        <v>106</v>
      </c>
      <c r="N41" s="280" t="s">
        <v>115</v>
      </c>
      <c r="O41" s="280"/>
      <c r="P41" s="280" t="s">
        <v>106</v>
      </c>
    </row>
    <row r="42" spans="1:16" x14ac:dyDescent="0.15">
      <c r="A42" s="280" t="s">
        <v>119</v>
      </c>
      <c r="B42" s="280"/>
      <c r="C42" s="280"/>
      <c r="D42" s="280">
        <f>'実質公債費比率（分子）の構造'!K$52</f>
        <v>2247</v>
      </c>
      <c r="E42" s="280"/>
      <c r="F42" s="280"/>
      <c r="G42" s="280">
        <f>'実質公債費比率（分子）の構造'!L$52</f>
        <v>2350</v>
      </c>
      <c r="H42" s="280"/>
      <c r="I42" s="280"/>
      <c r="J42" s="280">
        <f>'実質公債費比率（分子）の構造'!M$52</f>
        <v>2284</v>
      </c>
      <c r="K42" s="280"/>
      <c r="L42" s="280"/>
      <c r="M42" s="280">
        <f>'実質公債費比率（分子）の構造'!N$52</f>
        <v>2292</v>
      </c>
      <c r="N42" s="280"/>
      <c r="O42" s="280"/>
      <c r="P42" s="280">
        <f>'実質公債費比率（分子）の構造'!O$52</f>
        <v>2310</v>
      </c>
    </row>
    <row r="43" spans="1:16" x14ac:dyDescent="0.15">
      <c r="A43" s="280" t="s">
        <v>40</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35</v>
      </c>
      <c r="B44" s="280">
        <f>'実質公債費比率（分子）の構造'!K$50</f>
        <v>101</v>
      </c>
      <c r="C44" s="280"/>
      <c r="D44" s="280"/>
      <c r="E44" s="280">
        <f>'実質公債費比率（分子）の構造'!L$50</f>
        <v>84</v>
      </c>
      <c r="F44" s="280"/>
      <c r="G44" s="280"/>
      <c r="H44" s="280">
        <f>'実質公債費比率（分子）の構造'!M$50</f>
        <v>74</v>
      </c>
      <c r="I44" s="280"/>
      <c r="J44" s="280"/>
      <c r="K44" s="280">
        <f>'実質公債費比率（分子）の構造'!N$50</f>
        <v>62</v>
      </c>
      <c r="L44" s="280"/>
      <c r="M44" s="280"/>
      <c r="N44" s="280">
        <f>'実質公債費比率（分子）の構造'!O$50</f>
        <v>57</v>
      </c>
      <c r="O44" s="280"/>
      <c r="P44" s="280"/>
    </row>
    <row r="45" spans="1:16" x14ac:dyDescent="0.15">
      <c r="A45" s="280" t="s">
        <v>0</v>
      </c>
      <c r="B45" s="280" t="str">
        <f>'実質公債費比率（分子）の構造'!K$49</f>
        <v>-</v>
      </c>
      <c r="C45" s="280"/>
      <c r="D45" s="280"/>
      <c r="E45" s="280" t="str">
        <f>'実質公債費比率（分子）の構造'!L$49</f>
        <v>-</v>
      </c>
      <c r="F45" s="280"/>
      <c r="G45" s="280"/>
      <c r="H45" s="280" t="str">
        <f>'実質公債費比率（分子）の構造'!M$49</f>
        <v>-</v>
      </c>
      <c r="I45" s="280"/>
      <c r="J45" s="280"/>
      <c r="K45" s="280" t="str">
        <f>'実質公債費比率（分子）の構造'!N$49</f>
        <v>-</v>
      </c>
      <c r="L45" s="280"/>
      <c r="M45" s="280"/>
      <c r="N45" s="280" t="str">
        <f>'実質公債費比率（分子）の構造'!O$49</f>
        <v>-</v>
      </c>
      <c r="O45" s="280"/>
      <c r="P45" s="280"/>
    </row>
    <row r="46" spans="1:16" x14ac:dyDescent="0.15">
      <c r="A46" s="280" t="s">
        <v>34</v>
      </c>
      <c r="B46" s="280">
        <f>'実質公債費比率（分子）の構造'!K$48</f>
        <v>834</v>
      </c>
      <c r="C46" s="280"/>
      <c r="D46" s="280"/>
      <c r="E46" s="280">
        <f>'実質公債費比率（分子）の構造'!L$48</f>
        <v>823</v>
      </c>
      <c r="F46" s="280"/>
      <c r="G46" s="280"/>
      <c r="H46" s="280">
        <f>'実質公債費比率（分子）の構造'!M$48</f>
        <v>819</v>
      </c>
      <c r="I46" s="280"/>
      <c r="J46" s="280"/>
      <c r="K46" s="280">
        <f>'実質公債費比率（分子）の構造'!N$48</f>
        <v>664</v>
      </c>
      <c r="L46" s="280"/>
      <c r="M46" s="280"/>
      <c r="N46" s="280">
        <f>'実質公債費比率（分子）の構造'!O$48</f>
        <v>641</v>
      </c>
      <c r="O46" s="280"/>
      <c r="P46" s="280"/>
    </row>
    <row r="47" spans="1:16" x14ac:dyDescent="0.15">
      <c r="A47" s="280" t="s">
        <v>27</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24</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2337</v>
      </c>
      <c r="C49" s="280"/>
      <c r="D49" s="280"/>
      <c r="E49" s="280">
        <f>'実質公債費比率（分子）の構造'!L$45</f>
        <v>2249</v>
      </c>
      <c r="F49" s="280"/>
      <c r="G49" s="280"/>
      <c r="H49" s="280">
        <f>'実質公債費比率（分子）の構造'!M$45</f>
        <v>2248</v>
      </c>
      <c r="I49" s="280"/>
      <c r="J49" s="280"/>
      <c r="K49" s="280">
        <f>'実質公債費比率（分子）の構造'!N$45</f>
        <v>2227</v>
      </c>
      <c r="L49" s="280"/>
      <c r="M49" s="280"/>
      <c r="N49" s="280">
        <f>'実質公債費比率（分子）の構造'!O$45</f>
        <v>2252</v>
      </c>
      <c r="O49" s="280"/>
      <c r="P49" s="280"/>
    </row>
    <row r="50" spans="1:16" x14ac:dyDescent="0.15">
      <c r="A50" s="280" t="s">
        <v>49</v>
      </c>
      <c r="B50" s="280" t="e">
        <f>NA()</f>
        <v>#N/A</v>
      </c>
      <c r="C50" s="280">
        <f>IF(ISNUMBER('実質公債費比率（分子）の構造'!K$53),'実質公債費比率（分子）の構造'!K$53,NA())</f>
        <v>1025</v>
      </c>
      <c r="D50" s="280" t="e">
        <f>NA()</f>
        <v>#N/A</v>
      </c>
      <c r="E50" s="280" t="e">
        <f>NA()</f>
        <v>#N/A</v>
      </c>
      <c r="F50" s="280">
        <f>IF(ISNUMBER('実質公債費比率（分子）の構造'!L$53),'実質公債費比率（分子）の構造'!L$53,NA())</f>
        <v>806</v>
      </c>
      <c r="G50" s="280" t="e">
        <f>NA()</f>
        <v>#N/A</v>
      </c>
      <c r="H50" s="280" t="e">
        <f>NA()</f>
        <v>#N/A</v>
      </c>
      <c r="I50" s="280">
        <f>IF(ISNUMBER('実質公債費比率（分子）の構造'!M$53),'実質公債費比率（分子）の構造'!M$53,NA())</f>
        <v>857</v>
      </c>
      <c r="J50" s="280" t="e">
        <f>NA()</f>
        <v>#N/A</v>
      </c>
      <c r="K50" s="280" t="e">
        <f>NA()</f>
        <v>#N/A</v>
      </c>
      <c r="L50" s="280">
        <f>IF(ISNUMBER('実質公債費比率（分子）の構造'!N$53),'実質公債費比率（分子）の構造'!N$53,NA())</f>
        <v>661</v>
      </c>
      <c r="M50" s="280" t="e">
        <f>NA()</f>
        <v>#N/A</v>
      </c>
      <c r="N50" s="280" t="e">
        <f>NA()</f>
        <v>#N/A</v>
      </c>
      <c r="O50" s="280">
        <f>IF(ISNUMBER('実質公債費比率（分子）の構造'!O$53),'実質公債費比率（分子）の構造'!O$53,NA())</f>
        <v>640</v>
      </c>
      <c r="P50" s="280" t="e">
        <f>NA()</f>
        <v>#N/A</v>
      </c>
    </row>
    <row r="53" spans="1:16" x14ac:dyDescent="0.15">
      <c r="A53" s="277" t="s">
        <v>121</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107</v>
      </c>
      <c r="C55" s="279"/>
      <c r="D55" s="279" t="s">
        <v>6</v>
      </c>
      <c r="E55" s="279" t="s">
        <v>107</v>
      </c>
      <c r="F55" s="279"/>
      <c r="G55" s="279" t="s">
        <v>6</v>
      </c>
      <c r="H55" s="279" t="s">
        <v>107</v>
      </c>
      <c r="I55" s="279"/>
      <c r="J55" s="279" t="s">
        <v>6</v>
      </c>
      <c r="K55" s="279" t="s">
        <v>107</v>
      </c>
      <c r="L55" s="279"/>
      <c r="M55" s="279" t="s">
        <v>6</v>
      </c>
      <c r="N55" s="279" t="s">
        <v>107</v>
      </c>
      <c r="O55" s="279"/>
      <c r="P55" s="279" t="s">
        <v>6</v>
      </c>
    </row>
    <row r="56" spans="1:16" x14ac:dyDescent="0.15">
      <c r="A56" s="279" t="s">
        <v>37</v>
      </c>
      <c r="B56" s="279"/>
      <c r="C56" s="279"/>
      <c r="D56" s="279">
        <f>'将来負担比率（分子）の構造'!I$52</f>
        <v>24819</v>
      </c>
      <c r="E56" s="279"/>
      <c r="F56" s="279"/>
      <c r="G56" s="279">
        <f>'将来負担比率（分子）の構造'!J$52</f>
        <v>24692</v>
      </c>
      <c r="H56" s="279"/>
      <c r="I56" s="279"/>
      <c r="J56" s="279">
        <f>'将来負担比率（分子）の構造'!K$52</f>
        <v>25568</v>
      </c>
      <c r="K56" s="279"/>
      <c r="L56" s="279"/>
      <c r="M56" s="279">
        <f>'将来負担比率（分子）の構造'!L$52</f>
        <v>25466</v>
      </c>
      <c r="N56" s="279"/>
      <c r="O56" s="279"/>
      <c r="P56" s="279">
        <f>'将来負担比率（分子）の構造'!M$52</f>
        <v>25143</v>
      </c>
    </row>
    <row r="57" spans="1:16" x14ac:dyDescent="0.15">
      <c r="A57" s="279" t="s">
        <v>88</v>
      </c>
      <c r="B57" s="279"/>
      <c r="C57" s="279"/>
      <c r="D57" s="279">
        <f>'将来負担比率（分子）の構造'!I$51</f>
        <v>4305</v>
      </c>
      <c r="E57" s="279"/>
      <c r="F57" s="279"/>
      <c r="G57" s="279">
        <f>'将来負担比率（分子）の構造'!J$51</f>
        <v>4264</v>
      </c>
      <c r="H57" s="279"/>
      <c r="I57" s="279"/>
      <c r="J57" s="279">
        <f>'将来負担比率（分子）の構造'!K$51</f>
        <v>4312</v>
      </c>
      <c r="K57" s="279"/>
      <c r="L57" s="279"/>
      <c r="M57" s="279">
        <f>'将来負担比率（分子）の構造'!L$51</f>
        <v>4253</v>
      </c>
      <c r="N57" s="279"/>
      <c r="O57" s="279"/>
      <c r="P57" s="279">
        <f>'将来負担比率（分子）の構造'!M$51</f>
        <v>4192</v>
      </c>
    </row>
    <row r="58" spans="1:16" x14ac:dyDescent="0.15">
      <c r="A58" s="279" t="s">
        <v>85</v>
      </c>
      <c r="B58" s="279"/>
      <c r="C58" s="279"/>
      <c r="D58" s="279">
        <f>'将来負担比率（分子）の構造'!I$50</f>
        <v>1797</v>
      </c>
      <c r="E58" s="279"/>
      <c r="F58" s="279"/>
      <c r="G58" s="279">
        <f>'将来負担比率（分子）の構造'!J$50</f>
        <v>1600</v>
      </c>
      <c r="H58" s="279"/>
      <c r="I58" s="279"/>
      <c r="J58" s="279">
        <f>'将来負担比率（分子）の構造'!K$50</f>
        <v>1542</v>
      </c>
      <c r="K58" s="279"/>
      <c r="L58" s="279"/>
      <c r="M58" s="279">
        <f>'将来負担比率（分子）の構造'!L$50</f>
        <v>1964</v>
      </c>
      <c r="N58" s="279"/>
      <c r="O58" s="279"/>
      <c r="P58" s="279">
        <f>'将来負担比率（分子）の構造'!M$50</f>
        <v>3057</v>
      </c>
    </row>
    <row r="59" spans="1:16" x14ac:dyDescent="0.15">
      <c r="A59" s="279" t="s">
        <v>81</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68</v>
      </c>
      <c r="B61" s="279">
        <f>'将来負担比率（分子）の構造'!I$46</f>
        <v>140</v>
      </c>
      <c r="C61" s="279"/>
      <c r="D61" s="279"/>
      <c r="E61" s="279">
        <f>'将来負担比率（分子）の構造'!J$46</f>
        <v>64</v>
      </c>
      <c r="F61" s="279"/>
      <c r="G61" s="279"/>
      <c r="H61" s="279">
        <f>'将来負担比率（分子）の構造'!K$46</f>
        <v>7</v>
      </c>
      <c r="I61" s="279"/>
      <c r="J61" s="279"/>
      <c r="K61" s="279" t="str">
        <f>'将来負担比率（分子）の構造'!L$46</f>
        <v>-</v>
      </c>
      <c r="L61" s="279"/>
      <c r="M61" s="279"/>
      <c r="N61" s="279">
        <f>'将来負担比率（分子）の構造'!M$46</f>
        <v>9</v>
      </c>
      <c r="O61" s="279"/>
      <c r="P61" s="279"/>
    </row>
    <row r="62" spans="1:16" x14ac:dyDescent="0.15">
      <c r="A62" s="279" t="s">
        <v>69</v>
      </c>
      <c r="B62" s="279">
        <f>'将来負担比率（分子）の構造'!I$45</f>
        <v>4090</v>
      </c>
      <c r="C62" s="279"/>
      <c r="D62" s="279"/>
      <c r="E62" s="279">
        <f>'将来負担比率（分子）の構造'!J$45</f>
        <v>3788</v>
      </c>
      <c r="F62" s="279"/>
      <c r="G62" s="279"/>
      <c r="H62" s="279">
        <f>'将来負担比率（分子）の構造'!K$45</f>
        <v>3616</v>
      </c>
      <c r="I62" s="279"/>
      <c r="J62" s="279"/>
      <c r="K62" s="279">
        <f>'将来負担比率（分子）の構造'!L$45</f>
        <v>3803</v>
      </c>
      <c r="L62" s="279"/>
      <c r="M62" s="279"/>
      <c r="N62" s="279">
        <f>'将来負担比率（分子）の構造'!M$45</f>
        <v>3891</v>
      </c>
      <c r="O62" s="279"/>
      <c r="P62" s="279"/>
    </row>
    <row r="63" spans="1:16" x14ac:dyDescent="0.15">
      <c r="A63" s="279" t="s">
        <v>67</v>
      </c>
      <c r="B63" s="279" t="str">
        <f>'将来負担比率（分子）の構造'!I$44</f>
        <v>-</v>
      </c>
      <c r="C63" s="279"/>
      <c r="D63" s="279"/>
      <c r="E63" s="279" t="str">
        <f>'将来負担比率（分子）の構造'!J$44</f>
        <v>-</v>
      </c>
      <c r="F63" s="279"/>
      <c r="G63" s="279"/>
      <c r="H63" s="279" t="str">
        <f>'将来負担比率（分子）の構造'!K$44</f>
        <v>-</v>
      </c>
      <c r="I63" s="279"/>
      <c r="J63" s="279"/>
      <c r="K63" s="279" t="str">
        <f>'将来負担比率（分子）の構造'!L$44</f>
        <v>-</v>
      </c>
      <c r="L63" s="279"/>
      <c r="M63" s="279"/>
      <c r="N63" s="279" t="str">
        <f>'将来負担比率（分子）の構造'!M$44</f>
        <v>-</v>
      </c>
      <c r="O63" s="279"/>
      <c r="P63" s="279"/>
    </row>
    <row r="64" spans="1:16" x14ac:dyDescent="0.15">
      <c r="A64" s="279" t="s">
        <v>66</v>
      </c>
      <c r="B64" s="279">
        <f>'将来負担比率（分子）の構造'!I$43</f>
        <v>11337</v>
      </c>
      <c r="C64" s="279"/>
      <c r="D64" s="279"/>
      <c r="E64" s="279">
        <f>'将来負担比率（分子）の構造'!J$43</f>
        <v>11146</v>
      </c>
      <c r="F64" s="279"/>
      <c r="G64" s="279"/>
      <c r="H64" s="279">
        <f>'将来負担比率（分子）の構造'!K$43</f>
        <v>10831</v>
      </c>
      <c r="I64" s="279"/>
      <c r="J64" s="279"/>
      <c r="K64" s="279">
        <f>'将来負担比率（分子）の構造'!L$43</f>
        <v>9934</v>
      </c>
      <c r="L64" s="279"/>
      <c r="M64" s="279"/>
      <c r="N64" s="279">
        <f>'将来負担比率（分子）の構造'!M$43</f>
        <v>9092</v>
      </c>
      <c r="O64" s="279"/>
      <c r="P64" s="279"/>
    </row>
    <row r="65" spans="1:16" x14ac:dyDescent="0.15">
      <c r="A65" s="279" t="s">
        <v>63</v>
      </c>
      <c r="B65" s="279">
        <f>'将来負担比率（分子）の構造'!I$42</f>
        <v>597</v>
      </c>
      <c r="C65" s="279"/>
      <c r="D65" s="279"/>
      <c r="E65" s="279">
        <f>'将来負担比率（分子）の構造'!J$42</f>
        <v>516</v>
      </c>
      <c r="F65" s="279"/>
      <c r="G65" s="279"/>
      <c r="H65" s="279">
        <f>'将来負担比率（分子）の構造'!K$42</f>
        <v>447</v>
      </c>
      <c r="I65" s="279"/>
      <c r="J65" s="279"/>
      <c r="K65" s="279">
        <f>'将来負担比率（分子）の構造'!L$42</f>
        <v>390</v>
      </c>
      <c r="L65" s="279"/>
      <c r="M65" s="279"/>
      <c r="N65" s="279">
        <f>'将来負担比率（分子）の構造'!M$42</f>
        <v>337</v>
      </c>
      <c r="O65" s="279"/>
      <c r="P65" s="279"/>
    </row>
    <row r="66" spans="1:16" x14ac:dyDescent="0.15">
      <c r="A66" s="279" t="s">
        <v>54</v>
      </c>
      <c r="B66" s="279">
        <f>'将来負担比率（分子）の構造'!I$41</f>
        <v>21505</v>
      </c>
      <c r="C66" s="279"/>
      <c r="D66" s="279"/>
      <c r="E66" s="279">
        <f>'将来負担比率（分子）の構造'!J$41</f>
        <v>21870</v>
      </c>
      <c r="F66" s="279"/>
      <c r="G66" s="279"/>
      <c r="H66" s="279">
        <f>'将来負担比率（分子）の構造'!K$41</f>
        <v>22209</v>
      </c>
      <c r="I66" s="279"/>
      <c r="J66" s="279"/>
      <c r="K66" s="279">
        <f>'将来負担比率（分子）の構造'!L$41</f>
        <v>22147</v>
      </c>
      <c r="L66" s="279"/>
      <c r="M66" s="279"/>
      <c r="N66" s="279">
        <f>'将来負担比率（分子）の構造'!M$41</f>
        <v>21306</v>
      </c>
      <c r="O66" s="279"/>
      <c r="P66" s="279"/>
    </row>
    <row r="67" spans="1:16" x14ac:dyDescent="0.15">
      <c r="A67" s="279" t="s">
        <v>90</v>
      </c>
      <c r="B67" s="279" t="e">
        <f>NA()</f>
        <v>#N/A</v>
      </c>
      <c r="C67" s="279">
        <f>IF(ISNUMBER('将来負担比率（分子）の構造'!I$53),IF('将来負担比率（分子）の構造'!I$53&lt;0,0,'将来負担比率（分子）の構造'!I$53),NA())</f>
        <v>6749</v>
      </c>
      <c r="D67" s="279" t="e">
        <f>NA()</f>
        <v>#N/A</v>
      </c>
      <c r="E67" s="279" t="e">
        <f>NA()</f>
        <v>#N/A</v>
      </c>
      <c r="F67" s="279">
        <f>IF(ISNUMBER('将来負担比率（分子）の構造'!J$53),IF('将来負担比率（分子）の構造'!J$53&lt;0,0,'将来負担比率（分子）の構造'!J$53),NA())</f>
        <v>6828</v>
      </c>
      <c r="G67" s="279" t="e">
        <f>NA()</f>
        <v>#N/A</v>
      </c>
      <c r="H67" s="279" t="e">
        <f>NA()</f>
        <v>#N/A</v>
      </c>
      <c r="I67" s="279">
        <f>IF(ISNUMBER('将来負担比率（分子）の構造'!K$53),IF('将来負担比率（分子）の構造'!K$53&lt;0,0,'将来負担比率（分子）の構造'!K$53),NA())</f>
        <v>5689</v>
      </c>
      <c r="J67" s="279" t="e">
        <f>NA()</f>
        <v>#N/A</v>
      </c>
      <c r="K67" s="279" t="e">
        <f>NA()</f>
        <v>#N/A</v>
      </c>
      <c r="L67" s="279">
        <f>IF(ISNUMBER('将来負担比率（分子）の構造'!L$53),IF('将来負担比率（分子）の構造'!L$53&lt;0,0,'将来負担比率（分子）の構造'!L$53),NA())</f>
        <v>4591</v>
      </c>
      <c r="M67" s="279" t="e">
        <f>NA()</f>
        <v>#N/A</v>
      </c>
      <c r="N67" s="279" t="e">
        <f>NA()</f>
        <v>#N/A</v>
      </c>
      <c r="O67" s="279">
        <f>IF(ISNUMBER('将来負担比率（分子）の構造'!M$53),IF('将来負担比率（分子）の構造'!M$53&lt;0,0,'将来負担比率（分子）の構造'!M$53),NA())</f>
        <v>2243</v>
      </c>
      <c r="P67" s="279" t="e">
        <f>NA()</f>
        <v>#N/A</v>
      </c>
    </row>
    <row r="70" spans="1:16" x14ac:dyDescent="0.15">
      <c r="A70" s="282" t="s">
        <v>42</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120</v>
      </c>
      <c r="B72" s="283">
        <f>基金残高に係る経年分析!F55</f>
        <v>1534</v>
      </c>
      <c r="C72" s="283">
        <f>基金残高に係る経年分析!G55</f>
        <v>1955</v>
      </c>
      <c r="D72" s="283">
        <f>基金残高に係る経年分析!H55</f>
        <v>2256</v>
      </c>
    </row>
    <row r="73" spans="1:16" x14ac:dyDescent="0.15">
      <c r="A73" s="281" t="s">
        <v>46</v>
      </c>
      <c r="B73" s="283">
        <f>基金残高に係る経年分析!F56</f>
        <v>9</v>
      </c>
      <c r="C73" s="283">
        <f>基金残高に係る経年分析!G56</f>
        <v>9</v>
      </c>
      <c r="D73" s="283">
        <f>基金残高に係る経年分析!H56</f>
        <v>9</v>
      </c>
    </row>
    <row r="74" spans="1:16" x14ac:dyDescent="0.15">
      <c r="A74" s="281" t="s">
        <v>105</v>
      </c>
      <c r="B74" s="283">
        <f>基金残高に係る経年分析!F57</f>
        <v>422</v>
      </c>
      <c r="C74" s="283">
        <f>基金残高に係る経年分析!G57</f>
        <v>427</v>
      </c>
      <c r="D74" s="283">
        <f>基金残高に係る経年分析!H57</f>
        <v>500</v>
      </c>
    </row>
  </sheetData>
  <sheetProtection algorithmName="SHA-512" hashValue="2XA59quV+DEnV3Ipmi/s6OiJsMDdzelJtG03CZrRWWbCsPbJC9z4FrHvcdWfg65byUD9Ekgbv9Fkt5mlP0ms6Q==" saltValue="qxIr/hOFW4rydkD+4UF7A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67" t="s">
        <v>297</v>
      </c>
      <c r="DI1" s="668"/>
      <c r="DJ1" s="668"/>
      <c r="DK1" s="668"/>
      <c r="DL1" s="668"/>
      <c r="DM1" s="668"/>
      <c r="DN1" s="669"/>
      <c r="DO1" s="1"/>
      <c r="DP1" s="667" t="s">
        <v>38</v>
      </c>
      <c r="DQ1" s="668"/>
      <c r="DR1" s="668"/>
      <c r="DS1" s="668"/>
      <c r="DT1" s="668"/>
      <c r="DU1" s="668"/>
      <c r="DV1" s="668"/>
      <c r="DW1" s="668"/>
      <c r="DX1" s="668"/>
      <c r="DY1" s="668"/>
      <c r="DZ1" s="668"/>
      <c r="EA1" s="668"/>
      <c r="EB1" s="668"/>
      <c r="EC1" s="669"/>
      <c r="ED1" s="2"/>
      <c r="EE1" s="2"/>
      <c r="EF1" s="2"/>
      <c r="EG1" s="2"/>
      <c r="EH1" s="2"/>
      <c r="EI1" s="2"/>
      <c r="EJ1" s="2"/>
      <c r="EK1" s="2"/>
      <c r="EL1" s="2"/>
      <c r="EM1" s="2"/>
    </row>
    <row r="2" spans="2:143" ht="22.5" customHeight="1" x14ac:dyDescent="0.15">
      <c r="B2" s="43" t="s">
        <v>299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06" t="s">
        <v>116</v>
      </c>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7"/>
      <c r="AP3" s="506" t="s">
        <v>300</v>
      </c>
      <c r="AQ3" s="507"/>
      <c r="AR3" s="507"/>
      <c r="AS3" s="507"/>
      <c r="AT3" s="507"/>
      <c r="AU3" s="507"/>
      <c r="AV3" s="507"/>
      <c r="AW3" s="507"/>
      <c r="AX3" s="507"/>
      <c r="AY3" s="507"/>
      <c r="AZ3" s="507"/>
      <c r="BA3" s="507"/>
      <c r="BB3" s="507"/>
      <c r="BC3" s="507"/>
      <c r="BD3" s="507"/>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49"/>
      <c r="CD3" s="506" t="s">
        <v>301</v>
      </c>
      <c r="CE3" s="507"/>
      <c r="CF3" s="507"/>
      <c r="CG3" s="507"/>
      <c r="CH3" s="507"/>
      <c r="CI3" s="507"/>
      <c r="CJ3" s="507"/>
      <c r="CK3" s="507"/>
      <c r="CL3" s="507"/>
      <c r="CM3" s="507"/>
      <c r="CN3" s="507"/>
      <c r="CO3" s="507"/>
      <c r="CP3" s="507"/>
      <c r="CQ3" s="507"/>
      <c r="CR3" s="507"/>
      <c r="CS3" s="507"/>
      <c r="CT3" s="507"/>
      <c r="CU3" s="507"/>
      <c r="CV3" s="507"/>
      <c r="CW3" s="507"/>
      <c r="CX3" s="507"/>
      <c r="CY3" s="507"/>
      <c r="CZ3" s="507"/>
      <c r="DA3" s="507"/>
      <c r="DB3" s="507"/>
      <c r="DC3" s="507"/>
      <c r="DD3" s="507"/>
      <c r="DE3" s="507"/>
      <c r="DF3" s="507"/>
      <c r="DG3" s="507"/>
      <c r="DH3" s="507"/>
      <c r="DI3" s="507"/>
      <c r="DJ3" s="507"/>
      <c r="DK3" s="507"/>
      <c r="DL3" s="507"/>
      <c r="DM3" s="507"/>
      <c r="DN3" s="507"/>
      <c r="DO3" s="507"/>
      <c r="DP3" s="507"/>
      <c r="DQ3" s="507"/>
      <c r="DR3" s="507"/>
      <c r="DS3" s="507"/>
      <c r="DT3" s="507"/>
      <c r="DU3" s="507"/>
      <c r="DV3" s="507"/>
      <c r="DW3" s="507"/>
      <c r="DX3" s="507"/>
      <c r="DY3" s="507"/>
      <c r="DZ3" s="507"/>
      <c r="EA3" s="507"/>
      <c r="EB3" s="507"/>
      <c r="EC3" s="549"/>
    </row>
    <row r="4" spans="2:143" ht="11.25" customHeight="1" x14ac:dyDescent="0.15">
      <c r="B4" s="506" t="s">
        <v>8</v>
      </c>
      <c r="C4" s="507"/>
      <c r="D4" s="507"/>
      <c r="E4" s="507"/>
      <c r="F4" s="507"/>
      <c r="G4" s="507"/>
      <c r="H4" s="507"/>
      <c r="I4" s="507"/>
      <c r="J4" s="507"/>
      <c r="K4" s="507"/>
      <c r="L4" s="507"/>
      <c r="M4" s="507"/>
      <c r="N4" s="507"/>
      <c r="O4" s="507"/>
      <c r="P4" s="507"/>
      <c r="Q4" s="549"/>
      <c r="R4" s="506" t="s">
        <v>304</v>
      </c>
      <c r="S4" s="507"/>
      <c r="T4" s="507"/>
      <c r="U4" s="507"/>
      <c r="V4" s="507"/>
      <c r="W4" s="507"/>
      <c r="X4" s="507"/>
      <c r="Y4" s="549"/>
      <c r="Z4" s="506" t="s">
        <v>103</v>
      </c>
      <c r="AA4" s="507"/>
      <c r="AB4" s="507"/>
      <c r="AC4" s="549"/>
      <c r="AD4" s="506" t="s">
        <v>252</v>
      </c>
      <c r="AE4" s="507"/>
      <c r="AF4" s="507"/>
      <c r="AG4" s="507"/>
      <c r="AH4" s="507"/>
      <c r="AI4" s="507"/>
      <c r="AJ4" s="507"/>
      <c r="AK4" s="549"/>
      <c r="AL4" s="506" t="s">
        <v>103</v>
      </c>
      <c r="AM4" s="507"/>
      <c r="AN4" s="507"/>
      <c r="AO4" s="549"/>
      <c r="AP4" s="670" t="s">
        <v>308</v>
      </c>
      <c r="AQ4" s="670"/>
      <c r="AR4" s="670"/>
      <c r="AS4" s="670"/>
      <c r="AT4" s="670"/>
      <c r="AU4" s="670"/>
      <c r="AV4" s="670"/>
      <c r="AW4" s="670"/>
      <c r="AX4" s="670"/>
      <c r="AY4" s="670"/>
      <c r="AZ4" s="670"/>
      <c r="BA4" s="670"/>
      <c r="BB4" s="670"/>
      <c r="BC4" s="670"/>
      <c r="BD4" s="670"/>
      <c r="BE4" s="670"/>
      <c r="BF4" s="670"/>
      <c r="BG4" s="670" t="s">
        <v>287</v>
      </c>
      <c r="BH4" s="670"/>
      <c r="BI4" s="670"/>
      <c r="BJ4" s="670"/>
      <c r="BK4" s="670"/>
      <c r="BL4" s="670"/>
      <c r="BM4" s="670"/>
      <c r="BN4" s="670"/>
      <c r="BO4" s="670" t="s">
        <v>103</v>
      </c>
      <c r="BP4" s="670"/>
      <c r="BQ4" s="670"/>
      <c r="BR4" s="670"/>
      <c r="BS4" s="670" t="s">
        <v>309</v>
      </c>
      <c r="BT4" s="670"/>
      <c r="BU4" s="670"/>
      <c r="BV4" s="670"/>
      <c r="BW4" s="670"/>
      <c r="BX4" s="670"/>
      <c r="BY4" s="670"/>
      <c r="BZ4" s="670"/>
      <c r="CA4" s="670"/>
      <c r="CB4" s="670"/>
      <c r="CD4" s="506" t="s">
        <v>310</v>
      </c>
      <c r="CE4" s="507"/>
      <c r="CF4" s="507"/>
      <c r="CG4" s="507"/>
      <c r="CH4" s="507"/>
      <c r="CI4" s="507"/>
      <c r="CJ4" s="507"/>
      <c r="CK4" s="507"/>
      <c r="CL4" s="507"/>
      <c r="CM4" s="507"/>
      <c r="CN4" s="507"/>
      <c r="CO4" s="507"/>
      <c r="CP4" s="507"/>
      <c r="CQ4" s="507"/>
      <c r="CR4" s="507"/>
      <c r="CS4" s="507"/>
      <c r="CT4" s="507"/>
      <c r="CU4" s="507"/>
      <c r="CV4" s="507"/>
      <c r="CW4" s="507"/>
      <c r="CX4" s="507"/>
      <c r="CY4" s="507"/>
      <c r="CZ4" s="507"/>
      <c r="DA4" s="507"/>
      <c r="DB4" s="507"/>
      <c r="DC4" s="507"/>
      <c r="DD4" s="507"/>
      <c r="DE4" s="507"/>
      <c r="DF4" s="507"/>
      <c r="DG4" s="507"/>
      <c r="DH4" s="507"/>
      <c r="DI4" s="507"/>
      <c r="DJ4" s="507"/>
      <c r="DK4" s="507"/>
      <c r="DL4" s="507"/>
      <c r="DM4" s="507"/>
      <c r="DN4" s="507"/>
      <c r="DO4" s="507"/>
      <c r="DP4" s="507"/>
      <c r="DQ4" s="507"/>
      <c r="DR4" s="507"/>
      <c r="DS4" s="507"/>
      <c r="DT4" s="507"/>
      <c r="DU4" s="507"/>
      <c r="DV4" s="507"/>
      <c r="DW4" s="507"/>
      <c r="DX4" s="507"/>
      <c r="DY4" s="507"/>
      <c r="DZ4" s="507"/>
      <c r="EA4" s="507"/>
      <c r="EB4" s="507"/>
      <c r="EC4" s="549"/>
    </row>
    <row r="5" spans="2:143" s="8" customFormat="1" ht="11.25" customHeight="1" x14ac:dyDescent="0.15">
      <c r="B5" s="628" t="s">
        <v>306</v>
      </c>
      <c r="C5" s="629"/>
      <c r="D5" s="629"/>
      <c r="E5" s="629"/>
      <c r="F5" s="629"/>
      <c r="G5" s="629"/>
      <c r="H5" s="629"/>
      <c r="I5" s="629"/>
      <c r="J5" s="629"/>
      <c r="K5" s="629"/>
      <c r="L5" s="629"/>
      <c r="M5" s="629"/>
      <c r="N5" s="629"/>
      <c r="O5" s="629"/>
      <c r="P5" s="629"/>
      <c r="Q5" s="630"/>
      <c r="R5" s="625">
        <v>7993869</v>
      </c>
      <c r="S5" s="626"/>
      <c r="T5" s="626"/>
      <c r="U5" s="626"/>
      <c r="V5" s="626"/>
      <c r="W5" s="626"/>
      <c r="X5" s="626"/>
      <c r="Y5" s="654"/>
      <c r="Z5" s="665">
        <v>33.9</v>
      </c>
      <c r="AA5" s="665"/>
      <c r="AB5" s="665"/>
      <c r="AC5" s="665"/>
      <c r="AD5" s="666">
        <v>7656939</v>
      </c>
      <c r="AE5" s="666"/>
      <c r="AF5" s="666"/>
      <c r="AG5" s="666"/>
      <c r="AH5" s="666"/>
      <c r="AI5" s="666"/>
      <c r="AJ5" s="666"/>
      <c r="AK5" s="666"/>
      <c r="AL5" s="655">
        <v>53.9</v>
      </c>
      <c r="AM5" s="639"/>
      <c r="AN5" s="639"/>
      <c r="AO5" s="658"/>
      <c r="AP5" s="628" t="s">
        <v>311</v>
      </c>
      <c r="AQ5" s="629"/>
      <c r="AR5" s="629"/>
      <c r="AS5" s="629"/>
      <c r="AT5" s="629"/>
      <c r="AU5" s="629"/>
      <c r="AV5" s="629"/>
      <c r="AW5" s="629"/>
      <c r="AX5" s="629"/>
      <c r="AY5" s="629"/>
      <c r="AZ5" s="629"/>
      <c r="BA5" s="629"/>
      <c r="BB5" s="629"/>
      <c r="BC5" s="629"/>
      <c r="BD5" s="629"/>
      <c r="BE5" s="629"/>
      <c r="BF5" s="630"/>
      <c r="BG5" s="571">
        <v>7637575</v>
      </c>
      <c r="BH5" s="476"/>
      <c r="BI5" s="476"/>
      <c r="BJ5" s="476"/>
      <c r="BK5" s="476"/>
      <c r="BL5" s="476"/>
      <c r="BM5" s="476"/>
      <c r="BN5" s="572"/>
      <c r="BO5" s="619">
        <v>95.5</v>
      </c>
      <c r="BP5" s="619"/>
      <c r="BQ5" s="619"/>
      <c r="BR5" s="619"/>
      <c r="BS5" s="620">
        <v>146914</v>
      </c>
      <c r="BT5" s="620"/>
      <c r="BU5" s="620"/>
      <c r="BV5" s="620"/>
      <c r="BW5" s="620"/>
      <c r="BX5" s="620"/>
      <c r="BY5" s="620"/>
      <c r="BZ5" s="620"/>
      <c r="CA5" s="620"/>
      <c r="CB5" s="646"/>
      <c r="CD5" s="506" t="s">
        <v>308</v>
      </c>
      <c r="CE5" s="507"/>
      <c r="CF5" s="507"/>
      <c r="CG5" s="507"/>
      <c r="CH5" s="507"/>
      <c r="CI5" s="507"/>
      <c r="CJ5" s="507"/>
      <c r="CK5" s="507"/>
      <c r="CL5" s="507"/>
      <c r="CM5" s="507"/>
      <c r="CN5" s="507"/>
      <c r="CO5" s="507"/>
      <c r="CP5" s="507"/>
      <c r="CQ5" s="549"/>
      <c r="CR5" s="506" t="s">
        <v>314</v>
      </c>
      <c r="CS5" s="507"/>
      <c r="CT5" s="507"/>
      <c r="CU5" s="507"/>
      <c r="CV5" s="507"/>
      <c r="CW5" s="507"/>
      <c r="CX5" s="507"/>
      <c r="CY5" s="549"/>
      <c r="CZ5" s="506" t="s">
        <v>103</v>
      </c>
      <c r="DA5" s="507"/>
      <c r="DB5" s="507"/>
      <c r="DC5" s="549"/>
      <c r="DD5" s="506" t="s">
        <v>315</v>
      </c>
      <c r="DE5" s="507"/>
      <c r="DF5" s="507"/>
      <c r="DG5" s="507"/>
      <c r="DH5" s="507"/>
      <c r="DI5" s="507"/>
      <c r="DJ5" s="507"/>
      <c r="DK5" s="507"/>
      <c r="DL5" s="507"/>
      <c r="DM5" s="507"/>
      <c r="DN5" s="507"/>
      <c r="DO5" s="507"/>
      <c r="DP5" s="549"/>
      <c r="DQ5" s="506" t="s">
        <v>317</v>
      </c>
      <c r="DR5" s="507"/>
      <c r="DS5" s="507"/>
      <c r="DT5" s="507"/>
      <c r="DU5" s="507"/>
      <c r="DV5" s="507"/>
      <c r="DW5" s="507"/>
      <c r="DX5" s="507"/>
      <c r="DY5" s="507"/>
      <c r="DZ5" s="507"/>
      <c r="EA5" s="507"/>
      <c r="EB5" s="507"/>
      <c r="EC5" s="549"/>
    </row>
    <row r="6" spans="2:143" ht="11.25" customHeight="1" x14ac:dyDescent="0.15">
      <c r="B6" s="568" t="s">
        <v>318</v>
      </c>
      <c r="C6" s="569"/>
      <c r="D6" s="569"/>
      <c r="E6" s="569"/>
      <c r="F6" s="569"/>
      <c r="G6" s="569"/>
      <c r="H6" s="569"/>
      <c r="I6" s="569"/>
      <c r="J6" s="569"/>
      <c r="K6" s="569"/>
      <c r="L6" s="569"/>
      <c r="M6" s="569"/>
      <c r="N6" s="569"/>
      <c r="O6" s="569"/>
      <c r="P6" s="569"/>
      <c r="Q6" s="570"/>
      <c r="R6" s="571">
        <v>168223</v>
      </c>
      <c r="S6" s="476"/>
      <c r="T6" s="476"/>
      <c r="U6" s="476"/>
      <c r="V6" s="476"/>
      <c r="W6" s="476"/>
      <c r="X6" s="476"/>
      <c r="Y6" s="572"/>
      <c r="Z6" s="619">
        <v>0.7</v>
      </c>
      <c r="AA6" s="619"/>
      <c r="AB6" s="619"/>
      <c r="AC6" s="619"/>
      <c r="AD6" s="620">
        <v>168223</v>
      </c>
      <c r="AE6" s="620"/>
      <c r="AF6" s="620"/>
      <c r="AG6" s="620"/>
      <c r="AH6" s="620"/>
      <c r="AI6" s="620"/>
      <c r="AJ6" s="620"/>
      <c r="AK6" s="620"/>
      <c r="AL6" s="573">
        <v>1.2</v>
      </c>
      <c r="AM6" s="342"/>
      <c r="AN6" s="342"/>
      <c r="AO6" s="621"/>
      <c r="AP6" s="568" t="s">
        <v>101</v>
      </c>
      <c r="AQ6" s="569"/>
      <c r="AR6" s="569"/>
      <c r="AS6" s="569"/>
      <c r="AT6" s="569"/>
      <c r="AU6" s="569"/>
      <c r="AV6" s="569"/>
      <c r="AW6" s="569"/>
      <c r="AX6" s="569"/>
      <c r="AY6" s="569"/>
      <c r="AZ6" s="569"/>
      <c r="BA6" s="569"/>
      <c r="BB6" s="569"/>
      <c r="BC6" s="569"/>
      <c r="BD6" s="569"/>
      <c r="BE6" s="569"/>
      <c r="BF6" s="570"/>
      <c r="BG6" s="571">
        <v>7637575</v>
      </c>
      <c r="BH6" s="476"/>
      <c r="BI6" s="476"/>
      <c r="BJ6" s="476"/>
      <c r="BK6" s="476"/>
      <c r="BL6" s="476"/>
      <c r="BM6" s="476"/>
      <c r="BN6" s="572"/>
      <c r="BO6" s="619">
        <v>95.5</v>
      </c>
      <c r="BP6" s="619"/>
      <c r="BQ6" s="619"/>
      <c r="BR6" s="619"/>
      <c r="BS6" s="620">
        <v>146914</v>
      </c>
      <c r="BT6" s="620"/>
      <c r="BU6" s="620"/>
      <c r="BV6" s="620"/>
      <c r="BW6" s="620"/>
      <c r="BX6" s="620"/>
      <c r="BY6" s="620"/>
      <c r="BZ6" s="620"/>
      <c r="CA6" s="620"/>
      <c r="CB6" s="646"/>
      <c r="CD6" s="628" t="s">
        <v>319</v>
      </c>
      <c r="CE6" s="629"/>
      <c r="CF6" s="629"/>
      <c r="CG6" s="629"/>
      <c r="CH6" s="629"/>
      <c r="CI6" s="629"/>
      <c r="CJ6" s="629"/>
      <c r="CK6" s="629"/>
      <c r="CL6" s="629"/>
      <c r="CM6" s="629"/>
      <c r="CN6" s="629"/>
      <c r="CO6" s="629"/>
      <c r="CP6" s="629"/>
      <c r="CQ6" s="630"/>
      <c r="CR6" s="571">
        <v>271376</v>
      </c>
      <c r="CS6" s="476"/>
      <c r="CT6" s="476"/>
      <c r="CU6" s="476"/>
      <c r="CV6" s="476"/>
      <c r="CW6" s="476"/>
      <c r="CX6" s="476"/>
      <c r="CY6" s="572"/>
      <c r="CZ6" s="655">
        <v>1.2</v>
      </c>
      <c r="DA6" s="639"/>
      <c r="DB6" s="639"/>
      <c r="DC6" s="656"/>
      <c r="DD6" s="575" t="s">
        <v>142</v>
      </c>
      <c r="DE6" s="476"/>
      <c r="DF6" s="476"/>
      <c r="DG6" s="476"/>
      <c r="DH6" s="476"/>
      <c r="DI6" s="476"/>
      <c r="DJ6" s="476"/>
      <c r="DK6" s="476"/>
      <c r="DL6" s="476"/>
      <c r="DM6" s="476"/>
      <c r="DN6" s="476"/>
      <c r="DO6" s="476"/>
      <c r="DP6" s="572"/>
      <c r="DQ6" s="575">
        <v>271376</v>
      </c>
      <c r="DR6" s="476"/>
      <c r="DS6" s="476"/>
      <c r="DT6" s="476"/>
      <c r="DU6" s="476"/>
      <c r="DV6" s="476"/>
      <c r="DW6" s="476"/>
      <c r="DX6" s="476"/>
      <c r="DY6" s="476"/>
      <c r="DZ6" s="476"/>
      <c r="EA6" s="476"/>
      <c r="EB6" s="476"/>
      <c r="EC6" s="613"/>
    </row>
    <row r="7" spans="2:143" ht="11.25" customHeight="1" x14ac:dyDescent="0.15">
      <c r="B7" s="568" t="s">
        <v>39</v>
      </c>
      <c r="C7" s="569"/>
      <c r="D7" s="569"/>
      <c r="E7" s="569"/>
      <c r="F7" s="569"/>
      <c r="G7" s="569"/>
      <c r="H7" s="569"/>
      <c r="I7" s="569"/>
      <c r="J7" s="569"/>
      <c r="K7" s="569"/>
      <c r="L7" s="569"/>
      <c r="M7" s="569"/>
      <c r="N7" s="569"/>
      <c r="O7" s="569"/>
      <c r="P7" s="569"/>
      <c r="Q7" s="570"/>
      <c r="R7" s="571">
        <v>16362</v>
      </c>
      <c r="S7" s="476"/>
      <c r="T7" s="476"/>
      <c r="U7" s="476"/>
      <c r="V7" s="476"/>
      <c r="W7" s="476"/>
      <c r="X7" s="476"/>
      <c r="Y7" s="572"/>
      <c r="Z7" s="619">
        <v>0.1</v>
      </c>
      <c r="AA7" s="619"/>
      <c r="AB7" s="619"/>
      <c r="AC7" s="619"/>
      <c r="AD7" s="620">
        <v>16362</v>
      </c>
      <c r="AE7" s="620"/>
      <c r="AF7" s="620"/>
      <c r="AG7" s="620"/>
      <c r="AH7" s="620"/>
      <c r="AI7" s="620"/>
      <c r="AJ7" s="620"/>
      <c r="AK7" s="620"/>
      <c r="AL7" s="573">
        <v>0.1</v>
      </c>
      <c r="AM7" s="342"/>
      <c r="AN7" s="342"/>
      <c r="AO7" s="621"/>
      <c r="AP7" s="568" t="s">
        <v>320</v>
      </c>
      <c r="AQ7" s="569"/>
      <c r="AR7" s="569"/>
      <c r="AS7" s="569"/>
      <c r="AT7" s="569"/>
      <c r="AU7" s="569"/>
      <c r="AV7" s="569"/>
      <c r="AW7" s="569"/>
      <c r="AX7" s="569"/>
      <c r="AY7" s="569"/>
      <c r="AZ7" s="569"/>
      <c r="BA7" s="569"/>
      <c r="BB7" s="569"/>
      <c r="BC7" s="569"/>
      <c r="BD7" s="569"/>
      <c r="BE7" s="569"/>
      <c r="BF7" s="570"/>
      <c r="BG7" s="571">
        <v>3494146</v>
      </c>
      <c r="BH7" s="476"/>
      <c r="BI7" s="476"/>
      <c r="BJ7" s="476"/>
      <c r="BK7" s="476"/>
      <c r="BL7" s="476"/>
      <c r="BM7" s="476"/>
      <c r="BN7" s="572"/>
      <c r="BO7" s="619">
        <v>43.7</v>
      </c>
      <c r="BP7" s="619"/>
      <c r="BQ7" s="619"/>
      <c r="BR7" s="619"/>
      <c r="BS7" s="620">
        <v>146914</v>
      </c>
      <c r="BT7" s="620"/>
      <c r="BU7" s="620"/>
      <c r="BV7" s="620"/>
      <c r="BW7" s="620"/>
      <c r="BX7" s="620"/>
      <c r="BY7" s="620"/>
      <c r="BZ7" s="620"/>
      <c r="CA7" s="620"/>
      <c r="CB7" s="646"/>
      <c r="CD7" s="568" t="s">
        <v>322</v>
      </c>
      <c r="CE7" s="569"/>
      <c r="CF7" s="569"/>
      <c r="CG7" s="569"/>
      <c r="CH7" s="569"/>
      <c r="CI7" s="569"/>
      <c r="CJ7" s="569"/>
      <c r="CK7" s="569"/>
      <c r="CL7" s="569"/>
      <c r="CM7" s="569"/>
      <c r="CN7" s="569"/>
      <c r="CO7" s="569"/>
      <c r="CP7" s="569"/>
      <c r="CQ7" s="570"/>
      <c r="CR7" s="571">
        <v>2362243</v>
      </c>
      <c r="CS7" s="476"/>
      <c r="CT7" s="476"/>
      <c r="CU7" s="476"/>
      <c r="CV7" s="476"/>
      <c r="CW7" s="476"/>
      <c r="CX7" s="476"/>
      <c r="CY7" s="572"/>
      <c r="CZ7" s="619">
        <v>10.4</v>
      </c>
      <c r="DA7" s="619"/>
      <c r="DB7" s="619"/>
      <c r="DC7" s="619"/>
      <c r="DD7" s="575">
        <v>10525</v>
      </c>
      <c r="DE7" s="476"/>
      <c r="DF7" s="476"/>
      <c r="DG7" s="476"/>
      <c r="DH7" s="476"/>
      <c r="DI7" s="476"/>
      <c r="DJ7" s="476"/>
      <c r="DK7" s="476"/>
      <c r="DL7" s="476"/>
      <c r="DM7" s="476"/>
      <c r="DN7" s="476"/>
      <c r="DO7" s="476"/>
      <c r="DP7" s="572"/>
      <c r="DQ7" s="575">
        <v>2154012</v>
      </c>
      <c r="DR7" s="476"/>
      <c r="DS7" s="476"/>
      <c r="DT7" s="476"/>
      <c r="DU7" s="476"/>
      <c r="DV7" s="476"/>
      <c r="DW7" s="476"/>
      <c r="DX7" s="476"/>
      <c r="DY7" s="476"/>
      <c r="DZ7" s="476"/>
      <c r="EA7" s="476"/>
      <c r="EB7" s="476"/>
      <c r="EC7" s="613"/>
    </row>
    <row r="8" spans="2:143" ht="11.25" customHeight="1" x14ac:dyDescent="0.15">
      <c r="B8" s="568" t="s">
        <v>196</v>
      </c>
      <c r="C8" s="569"/>
      <c r="D8" s="569"/>
      <c r="E8" s="569"/>
      <c r="F8" s="569"/>
      <c r="G8" s="569"/>
      <c r="H8" s="569"/>
      <c r="I8" s="569"/>
      <c r="J8" s="569"/>
      <c r="K8" s="569"/>
      <c r="L8" s="569"/>
      <c r="M8" s="569"/>
      <c r="N8" s="569"/>
      <c r="O8" s="569"/>
      <c r="P8" s="569"/>
      <c r="Q8" s="570"/>
      <c r="R8" s="571">
        <v>42301</v>
      </c>
      <c r="S8" s="476"/>
      <c r="T8" s="476"/>
      <c r="U8" s="476"/>
      <c r="V8" s="476"/>
      <c r="W8" s="476"/>
      <c r="X8" s="476"/>
      <c r="Y8" s="572"/>
      <c r="Z8" s="619">
        <v>0.2</v>
      </c>
      <c r="AA8" s="619"/>
      <c r="AB8" s="619"/>
      <c r="AC8" s="619"/>
      <c r="AD8" s="620">
        <v>42301</v>
      </c>
      <c r="AE8" s="620"/>
      <c r="AF8" s="620"/>
      <c r="AG8" s="620"/>
      <c r="AH8" s="620"/>
      <c r="AI8" s="620"/>
      <c r="AJ8" s="620"/>
      <c r="AK8" s="620"/>
      <c r="AL8" s="573">
        <v>0.3</v>
      </c>
      <c r="AM8" s="342"/>
      <c r="AN8" s="342"/>
      <c r="AO8" s="621"/>
      <c r="AP8" s="568" t="s">
        <v>108</v>
      </c>
      <c r="AQ8" s="569"/>
      <c r="AR8" s="569"/>
      <c r="AS8" s="569"/>
      <c r="AT8" s="569"/>
      <c r="AU8" s="569"/>
      <c r="AV8" s="569"/>
      <c r="AW8" s="569"/>
      <c r="AX8" s="569"/>
      <c r="AY8" s="569"/>
      <c r="AZ8" s="569"/>
      <c r="BA8" s="569"/>
      <c r="BB8" s="569"/>
      <c r="BC8" s="569"/>
      <c r="BD8" s="569"/>
      <c r="BE8" s="569"/>
      <c r="BF8" s="570"/>
      <c r="BG8" s="571">
        <v>103701</v>
      </c>
      <c r="BH8" s="476"/>
      <c r="BI8" s="476"/>
      <c r="BJ8" s="476"/>
      <c r="BK8" s="476"/>
      <c r="BL8" s="476"/>
      <c r="BM8" s="476"/>
      <c r="BN8" s="572"/>
      <c r="BO8" s="619">
        <v>1.3</v>
      </c>
      <c r="BP8" s="619"/>
      <c r="BQ8" s="619"/>
      <c r="BR8" s="619"/>
      <c r="BS8" s="575" t="s">
        <v>142</v>
      </c>
      <c r="BT8" s="476"/>
      <c r="BU8" s="476"/>
      <c r="BV8" s="476"/>
      <c r="BW8" s="476"/>
      <c r="BX8" s="476"/>
      <c r="BY8" s="476"/>
      <c r="BZ8" s="476"/>
      <c r="CA8" s="476"/>
      <c r="CB8" s="613"/>
      <c r="CD8" s="568" t="s">
        <v>324</v>
      </c>
      <c r="CE8" s="569"/>
      <c r="CF8" s="569"/>
      <c r="CG8" s="569"/>
      <c r="CH8" s="569"/>
      <c r="CI8" s="569"/>
      <c r="CJ8" s="569"/>
      <c r="CK8" s="569"/>
      <c r="CL8" s="569"/>
      <c r="CM8" s="569"/>
      <c r="CN8" s="569"/>
      <c r="CO8" s="569"/>
      <c r="CP8" s="569"/>
      <c r="CQ8" s="570"/>
      <c r="CR8" s="571">
        <v>9133577</v>
      </c>
      <c r="CS8" s="476"/>
      <c r="CT8" s="476"/>
      <c r="CU8" s="476"/>
      <c r="CV8" s="476"/>
      <c r="CW8" s="476"/>
      <c r="CX8" s="476"/>
      <c r="CY8" s="572"/>
      <c r="CZ8" s="619">
        <v>40.299999999999997</v>
      </c>
      <c r="DA8" s="619"/>
      <c r="DB8" s="619"/>
      <c r="DC8" s="619"/>
      <c r="DD8" s="575">
        <v>54306</v>
      </c>
      <c r="DE8" s="476"/>
      <c r="DF8" s="476"/>
      <c r="DG8" s="476"/>
      <c r="DH8" s="476"/>
      <c r="DI8" s="476"/>
      <c r="DJ8" s="476"/>
      <c r="DK8" s="476"/>
      <c r="DL8" s="476"/>
      <c r="DM8" s="476"/>
      <c r="DN8" s="476"/>
      <c r="DO8" s="476"/>
      <c r="DP8" s="572"/>
      <c r="DQ8" s="575">
        <v>4716004</v>
      </c>
      <c r="DR8" s="476"/>
      <c r="DS8" s="476"/>
      <c r="DT8" s="476"/>
      <c r="DU8" s="476"/>
      <c r="DV8" s="476"/>
      <c r="DW8" s="476"/>
      <c r="DX8" s="476"/>
      <c r="DY8" s="476"/>
      <c r="DZ8" s="476"/>
      <c r="EA8" s="476"/>
      <c r="EB8" s="476"/>
      <c r="EC8" s="613"/>
    </row>
    <row r="9" spans="2:143" ht="11.25" customHeight="1" x14ac:dyDescent="0.15">
      <c r="B9" s="568" t="s">
        <v>323</v>
      </c>
      <c r="C9" s="569"/>
      <c r="D9" s="569"/>
      <c r="E9" s="569"/>
      <c r="F9" s="569"/>
      <c r="G9" s="569"/>
      <c r="H9" s="569"/>
      <c r="I9" s="569"/>
      <c r="J9" s="569"/>
      <c r="K9" s="569"/>
      <c r="L9" s="569"/>
      <c r="M9" s="569"/>
      <c r="N9" s="569"/>
      <c r="O9" s="569"/>
      <c r="P9" s="569"/>
      <c r="Q9" s="570"/>
      <c r="R9" s="571">
        <v>40419</v>
      </c>
      <c r="S9" s="476"/>
      <c r="T9" s="476"/>
      <c r="U9" s="476"/>
      <c r="V9" s="476"/>
      <c r="W9" s="476"/>
      <c r="X9" s="476"/>
      <c r="Y9" s="572"/>
      <c r="Z9" s="619">
        <v>0.2</v>
      </c>
      <c r="AA9" s="619"/>
      <c r="AB9" s="619"/>
      <c r="AC9" s="619"/>
      <c r="AD9" s="620">
        <v>40419</v>
      </c>
      <c r="AE9" s="620"/>
      <c r="AF9" s="620"/>
      <c r="AG9" s="620"/>
      <c r="AH9" s="620"/>
      <c r="AI9" s="620"/>
      <c r="AJ9" s="620"/>
      <c r="AK9" s="620"/>
      <c r="AL9" s="573">
        <v>0.3</v>
      </c>
      <c r="AM9" s="342"/>
      <c r="AN9" s="342"/>
      <c r="AO9" s="621"/>
      <c r="AP9" s="568" t="s">
        <v>325</v>
      </c>
      <c r="AQ9" s="569"/>
      <c r="AR9" s="569"/>
      <c r="AS9" s="569"/>
      <c r="AT9" s="569"/>
      <c r="AU9" s="569"/>
      <c r="AV9" s="569"/>
      <c r="AW9" s="569"/>
      <c r="AX9" s="569"/>
      <c r="AY9" s="569"/>
      <c r="AZ9" s="569"/>
      <c r="BA9" s="569"/>
      <c r="BB9" s="569"/>
      <c r="BC9" s="569"/>
      <c r="BD9" s="569"/>
      <c r="BE9" s="569"/>
      <c r="BF9" s="570"/>
      <c r="BG9" s="571">
        <v>2520426</v>
      </c>
      <c r="BH9" s="476"/>
      <c r="BI9" s="476"/>
      <c r="BJ9" s="476"/>
      <c r="BK9" s="476"/>
      <c r="BL9" s="476"/>
      <c r="BM9" s="476"/>
      <c r="BN9" s="572"/>
      <c r="BO9" s="619">
        <v>31.5</v>
      </c>
      <c r="BP9" s="619"/>
      <c r="BQ9" s="619"/>
      <c r="BR9" s="619"/>
      <c r="BS9" s="575" t="s">
        <v>142</v>
      </c>
      <c r="BT9" s="476"/>
      <c r="BU9" s="476"/>
      <c r="BV9" s="476"/>
      <c r="BW9" s="476"/>
      <c r="BX9" s="476"/>
      <c r="BY9" s="476"/>
      <c r="BZ9" s="476"/>
      <c r="CA9" s="476"/>
      <c r="CB9" s="613"/>
      <c r="CD9" s="568" t="s">
        <v>328</v>
      </c>
      <c r="CE9" s="569"/>
      <c r="CF9" s="569"/>
      <c r="CG9" s="569"/>
      <c r="CH9" s="569"/>
      <c r="CI9" s="569"/>
      <c r="CJ9" s="569"/>
      <c r="CK9" s="569"/>
      <c r="CL9" s="569"/>
      <c r="CM9" s="569"/>
      <c r="CN9" s="569"/>
      <c r="CO9" s="569"/>
      <c r="CP9" s="569"/>
      <c r="CQ9" s="570"/>
      <c r="CR9" s="571">
        <v>2855014</v>
      </c>
      <c r="CS9" s="476"/>
      <c r="CT9" s="476"/>
      <c r="CU9" s="476"/>
      <c r="CV9" s="476"/>
      <c r="CW9" s="476"/>
      <c r="CX9" s="476"/>
      <c r="CY9" s="572"/>
      <c r="CZ9" s="619">
        <v>12.6</v>
      </c>
      <c r="DA9" s="619"/>
      <c r="DB9" s="619"/>
      <c r="DC9" s="619"/>
      <c r="DD9" s="575">
        <v>167802</v>
      </c>
      <c r="DE9" s="476"/>
      <c r="DF9" s="476"/>
      <c r="DG9" s="476"/>
      <c r="DH9" s="476"/>
      <c r="DI9" s="476"/>
      <c r="DJ9" s="476"/>
      <c r="DK9" s="476"/>
      <c r="DL9" s="476"/>
      <c r="DM9" s="476"/>
      <c r="DN9" s="476"/>
      <c r="DO9" s="476"/>
      <c r="DP9" s="572"/>
      <c r="DQ9" s="575">
        <v>2402394</v>
      </c>
      <c r="DR9" s="476"/>
      <c r="DS9" s="476"/>
      <c r="DT9" s="476"/>
      <c r="DU9" s="476"/>
      <c r="DV9" s="476"/>
      <c r="DW9" s="476"/>
      <c r="DX9" s="476"/>
      <c r="DY9" s="476"/>
      <c r="DZ9" s="476"/>
      <c r="EA9" s="476"/>
      <c r="EB9" s="476"/>
      <c r="EC9" s="613"/>
    </row>
    <row r="10" spans="2:143" ht="11.25" customHeight="1" x14ac:dyDescent="0.15">
      <c r="B10" s="568" t="s">
        <v>47</v>
      </c>
      <c r="C10" s="569"/>
      <c r="D10" s="569"/>
      <c r="E10" s="569"/>
      <c r="F10" s="569"/>
      <c r="G10" s="569"/>
      <c r="H10" s="569"/>
      <c r="I10" s="569"/>
      <c r="J10" s="569"/>
      <c r="K10" s="569"/>
      <c r="L10" s="569"/>
      <c r="M10" s="569"/>
      <c r="N10" s="569"/>
      <c r="O10" s="569"/>
      <c r="P10" s="569"/>
      <c r="Q10" s="570"/>
      <c r="R10" s="571" t="s">
        <v>142</v>
      </c>
      <c r="S10" s="476"/>
      <c r="T10" s="476"/>
      <c r="U10" s="476"/>
      <c r="V10" s="476"/>
      <c r="W10" s="476"/>
      <c r="X10" s="476"/>
      <c r="Y10" s="572"/>
      <c r="Z10" s="619" t="s">
        <v>142</v>
      </c>
      <c r="AA10" s="619"/>
      <c r="AB10" s="619"/>
      <c r="AC10" s="619"/>
      <c r="AD10" s="620" t="s">
        <v>142</v>
      </c>
      <c r="AE10" s="620"/>
      <c r="AF10" s="620"/>
      <c r="AG10" s="620"/>
      <c r="AH10" s="620"/>
      <c r="AI10" s="620"/>
      <c r="AJ10" s="620"/>
      <c r="AK10" s="620"/>
      <c r="AL10" s="573" t="s">
        <v>142</v>
      </c>
      <c r="AM10" s="342"/>
      <c r="AN10" s="342"/>
      <c r="AO10" s="621"/>
      <c r="AP10" s="568" t="s">
        <v>183</v>
      </c>
      <c r="AQ10" s="569"/>
      <c r="AR10" s="569"/>
      <c r="AS10" s="569"/>
      <c r="AT10" s="569"/>
      <c r="AU10" s="569"/>
      <c r="AV10" s="569"/>
      <c r="AW10" s="569"/>
      <c r="AX10" s="569"/>
      <c r="AY10" s="569"/>
      <c r="AZ10" s="569"/>
      <c r="BA10" s="569"/>
      <c r="BB10" s="569"/>
      <c r="BC10" s="569"/>
      <c r="BD10" s="569"/>
      <c r="BE10" s="569"/>
      <c r="BF10" s="570"/>
      <c r="BG10" s="571">
        <v>128771</v>
      </c>
      <c r="BH10" s="476"/>
      <c r="BI10" s="476"/>
      <c r="BJ10" s="476"/>
      <c r="BK10" s="476"/>
      <c r="BL10" s="476"/>
      <c r="BM10" s="476"/>
      <c r="BN10" s="572"/>
      <c r="BO10" s="619">
        <v>1.6</v>
      </c>
      <c r="BP10" s="619"/>
      <c r="BQ10" s="619"/>
      <c r="BR10" s="619"/>
      <c r="BS10" s="575" t="s">
        <v>142</v>
      </c>
      <c r="BT10" s="476"/>
      <c r="BU10" s="476"/>
      <c r="BV10" s="476"/>
      <c r="BW10" s="476"/>
      <c r="BX10" s="476"/>
      <c r="BY10" s="476"/>
      <c r="BZ10" s="476"/>
      <c r="CA10" s="476"/>
      <c r="CB10" s="613"/>
      <c r="CD10" s="568" t="s">
        <v>222</v>
      </c>
      <c r="CE10" s="569"/>
      <c r="CF10" s="569"/>
      <c r="CG10" s="569"/>
      <c r="CH10" s="569"/>
      <c r="CI10" s="569"/>
      <c r="CJ10" s="569"/>
      <c r="CK10" s="569"/>
      <c r="CL10" s="569"/>
      <c r="CM10" s="569"/>
      <c r="CN10" s="569"/>
      <c r="CO10" s="569"/>
      <c r="CP10" s="569"/>
      <c r="CQ10" s="570"/>
      <c r="CR10" s="571">
        <v>113786</v>
      </c>
      <c r="CS10" s="476"/>
      <c r="CT10" s="476"/>
      <c r="CU10" s="476"/>
      <c r="CV10" s="476"/>
      <c r="CW10" s="476"/>
      <c r="CX10" s="476"/>
      <c r="CY10" s="572"/>
      <c r="CZ10" s="619">
        <v>0.5</v>
      </c>
      <c r="DA10" s="619"/>
      <c r="DB10" s="619"/>
      <c r="DC10" s="619"/>
      <c r="DD10" s="575" t="s">
        <v>142</v>
      </c>
      <c r="DE10" s="476"/>
      <c r="DF10" s="476"/>
      <c r="DG10" s="476"/>
      <c r="DH10" s="476"/>
      <c r="DI10" s="476"/>
      <c r="DJ10" s="476"/>
      <c r="DK10" s="476"/>
      <c r="DL10" s="476"/>
      <c r="DM10" s="476"/>
      <c r="DN10" s="476"/>
      <c r="DO10" s="476"/>
      <c r="DP10" s="572"/>
      <c r="DQ10" s="575">
        <v>31585</v>
      </c>
      <c r="DR10" s="476"/>
      <c r="DS10" s="476"/>
      <c r="DT10" s="476"/>
      <c r="DU10" s="476"/>
      <c r="DV10" s="476"/>
      <c r="DW10" s="476"/>
      <c r="DX10" s="476"/>
      <c r="DY10" s="476"/>
      <c r="DZ10" s="476"/>
      <c r="EA10" s="476"/>
      <c r="EB10" s="476"/>
      <c r="EC10" s="613"/>
    </row>
    <row r="11" spans="2:143" ht="11.25" customHeight="1" x14ac:dyDescent="0.15">
      <c r="B11" s="568" t="s">
        <v>330</v>
      </c>
      <c r="C11" s="569"/>
      <c r="D11" s="569"/>
      <c r="E11" s="569"/>
      <c r="F11" s="569"/>
      <c r="G11" s="569"/>
      <c r="H11" s="569"/>
      <c r="I11" s="569"/>
      <c r="J11" s="569"/>
      <c r="K11" s="569"/>
      <c r="L11" s="569"/>
      <c r="M11" s="569"/>
      <c r="N11" s="569"/>
      <c r="O11" s="569"/>
      <c r="P11" s="569"/>
      <c r="Q11" s="570"/>
      <c r="R11" s="571" t="s">
        <v>142</v>
      </c>
      <c r="S11" s="476"/>
      <c r="T11" s="476"/>
      <c r="U11" s="476"/>
      <c r="V11" s="476"/>
      <c r="W11" s="476"/>
      <c r="X11" s="476"/>
      <c r="Y11" s="572"/>
      <c r="Z11" s="619" t="s">
        <v>142</v>
      </c>
      <c r="AA11" s="619"/>
      <c r="AB11" s="619"/>
      <c r="AC11" s="619"/>
      <c r="AD11" s="620" t="s">
        <v>142</v>
      </c>
      <c r="AE11" s="620"/>
      <c r="AF11" s="620"/>
      <c r="AG11" s="620"/>
      <c r="AH11" s="620"/>
      <c r="AI11" s="620"/>
      <c r="AJ11" s="620"/>
      <c r="AK11" s="620"/>
      <c r="AL11" s="573" t="s">
        <v>142</v>
      </c>
      <c r="AM11" s="342"/>
      <c r="AN11" s="342"/>
      <c r="AO11" s="621"/>
      <c r="AP11" s="568" t="s">
        <v>331</v>
      </c>
      <c r="AQ11" s="569"/>
      <c r="AR11" s="569"/>
      <c r="AS11" s="569"/>
      <c r="AT11" s="569"/>
      <c r="AU11" s="569"/>
      <c r="AV11" s="569"/>
      <c r="AW11" s="569"/>
      <c r="AX11" s="569"/>
      <c r="AY11" s="569"/>
      <c r="AZ11" s="569"/>
      <c r="BA11" s="569"/>
      <c r="BB11" s="569"/>
      <c r="BC11" s="569"/>
      <c r="BD11" s="569"/>
      <c r="BE11" s="569"/>
      <c r="BF11" s="570"/>
      <c r="BG11" s="571">
        <v>741248</v>
      </c>
      <c r="BH11" s="476"/>
      <c r="BI11" s="476"/>
      <c r="BJ11" s="476"/>
      <c r="BK11" s="476"/>
      <c r="BL11" s="476"/>
      <c r="BM11" s="476"/>
      <c r="BN11" s="572"/>
      <c r="BO11" s="619">
        <v>9.3000000000000007</v>
      </c>
      <c r="BP11" s="619"/>
      <c r="BQ11" s="619"/>
      <c r="BR11" s="619"/>
      <c r="BS11" s="575">
        <v>146914</v>
      </c>
      <c r="BT11" s="476"/>
      <c r="BU11" s="476"/>
      <c r="BV11" s="476"/>
      <c r="BW11" s="476"/>
      <c r="BX11" s="476"/>
      <c r="BY11" s="476"/>
      <c r="BZ11" s="476"/>
      <c r="CA11" s="476"/>
      <c r="CB11" s="613"/>
      <c r="CD11" s="568" t="s">
        <v>334</v>
      </c>
      <c r="CE11" s="569"/>
      <c r="CF11" s="569"/>
      <c r="CG11" s="569"/>
      <c r="CH11" s="569"/>
      <c r="CI11" s="569"/>
      <c r="CJ11" s="569"/>
      <c r="CK11" s="569"/>
      <c r="CL11" s="569"/>
      <c r="CM11" s="569"/>
      <c r="CN11" s="569"/>
      <c r="CO11" s="569"/>
      <c r="CP11" s="569"/>
      <c r="CQ11" s="570"/>
      <c r="CR11" s="571">
        <v>528111</v>
      </c>
      <c r="CS11" s="476"/>
      <c r="CT11" s="476"/>
      <c r="CU11" s="476"/>
      <c r="CV11" s="476"/>
      <c r="CW11" s="476"/>
      <c r="CX11" s="476"/>
      <c r="CY11" s="572"/>
      <c r="CZ11" s="619">
        <v>2.2999999999999998</v>
      </c>
      <c r="DA11" s="619"/>
      <c r="DB11" s="619"/>
      <c r="DC11" s="619"/>
      <c r="DD11" s="575">
        <v>206206</v>
      </c>
      <c r="DE11" s="476"/>
      <c r="DF11" s="476"/>
      <c r="DG11" s="476"/>
      <c r="DH11" s="476"/>
      <c r="DI11" s="476"/>
      <c r="DJ11" s="476"/>
      <c r="DK11" s="476"/>
      <c r="DL11" s="476"/>
      <c r="DM11" s="476"/>
      <c r="DN11" s="476"/>
      <c r="DO11" s="476"/>
      <c r="DP11" s="572"/>
      <c r="DQ11" s="575">
        <v>425151</v>
      </c>
      <c r="DR11" s="476"/>
      <c r="DS11" s="476"/>
      <c r="DT11" s="476"/>
      <c r="DU11" s="476"/>
      <c r="DV11" s="476"/>
      <c r="DW11" s="476"/>
      <c r="DX11" s="476"/>
      <c r="DY11" s="476"/>
      <c r="DZ11" s="476"/>
      <c r="EA11" s="476"/>
      <c r="EB11" s="476"/>
      <c r="EC11" s="613"/>
    </row>
    <row r="12" spans="2:143" ht="11.25" customHeight="1" x14ac:dyDescent="0.15">
      <c r="B12" s="568" t="s">
        <v>99</v>
      </c>
      <c r="C12" s="569"/>
      <c r="D12" s="569"/>
      <c r="E12" s="569"/>
      <c r="F12" s="569"/>
      <c r="G12" s="569"/>
      <c r="H12" s="569"/>
      <c r="I12" s="569"/>
      <c r="J12" s="569"/>
      <c r="K12" s="569"/>
      <c r="L12" s="569"/>
      <c r="M12" s="569"/>
      <c r="N12" s="569"/>
      <c r="O12" s="569"/>
      <c r="P12" s="569"/>
      <c r="Q12" s="570"/>
      <c r="R12" s="571">
        <v>1077003</v>
      </c>
      <c r="S12" s="476"/>
      <c r="T12" s="476"/>
      <c r="U12" s="476"/>
      <c r="V12" s="476"/>
      <c r="W12" s="476"/>
      <c r="X12" s="476"/>
      <c r="Y12" s="572"/>
      <c r="Z12" s="619">
        <v>4.5999999999999996</v>
      </c>
      <c r="AA12" s="619"/>
      <c r="AB12" s="619"/>
      <c r="AC12" s="619"/>
      <c r="AD12" s="620">
        <v>1077003</v>
      </c>
      <c r="AE12" s="620"/>
      <c r="AF12" s="620"/>
      <c r="AG12" s="620"/>
      <c r="AH12" s="620"/>
      <c r="AI12" s="620"/>
      <c r="AJ12" s="620"/>
      <c r="AK12" s="620"/>
      <c r="AL12" s="573">
        <v>7.6</v>
      </c>
      <c r="AM12" s="342"/>
      <c r="AN12" s="342"/>
      <c r="AO12" s="621"/>
      <c r="AP12" s="568" t="s">
        <v>335</v>
      </c>
      <c r="AQ12" s="569"/>
      <c r="AR12" s="569"/>
      <c r="AS12" s="569"/>
      <c r="AT12" s="569"/>
      <c r="AU12" s="569"/>
      <c r="AV12" s="569"/>
      <c r="AW12" s="569"/>
      <c r="AX12" s="569"/>
      <c r="AY12" s="569"/>
      <c r="AZ12" s="569"/>
      <c r="BA12" s="569"/>
      <c r="BB12" s="569"/>
      <c r="BC12" s="569"/>
      <c r="BD12" s="569"/>
      <c r="BE12" s="569"/>
      <c r="BF12" s="570"/>
      <c r="BG12" s="571">
        <v>3607105</v>
      </c>
      <c r="BH12" s="476"/>
      <c r="BI12" s="476"/>
      <c r="BJ12" s="476"/>
      <c r="BK12" s="476"/>
      <c r="BL12" s="476"/>
      <c r="BM12" s="476"/>
      <c r="BN12" s="572"/>
      <c r="BO12" s="619">
        <v>45.1</v>
      </c>
      <c r="BP12" s="619"/>
      <c r="BQ12" s="619"/>
      <c r="BR12" s="619"/>
      <c r="BS12" s="575" t="s">
        <v>142</v>
      </c>
      <c r="BT12" s="476"/>
      <c r="BU12" s="476"/>
      <c r="BV12" s="476"/>
      <c r="BW12" s="476"/>
      <c r="BX12" s="476"/>
      <c r="BY12" s="476"/>
      <c r="BZ12" s="476"/>
      <c r="CA12" s="476"/>
      <c r="CB12" s="613"/>
      <c r="CD12" s="568" t="s">
        <v>82</v>
      </c>
      <c r="CE12" s="569"/>
      <c r="CF12" s="569"/>
      <c r="CG12" s="569"/>
      <c r="CH12" s="569"/>
      <c r="CI12" s="569"/>
      <c r="CJ12" s="569"/>
      <c r="CK12" s="569"/>
      <c r="CL12" s="569"/>
      <c r="CM12" s="569"/>
      <c r="CN12" s="569"/>
      <c r="CO12" s="569"/>
      <c r="CP12" s="569"/>
      <c r="CQ12" s="570"/>
      <c r="CR12" s="571">
        <v>237312</v>
      </c>
      <c r="CS12" s="476"/>
      <c r="CT12" s="476"/>
      <c r="CU12" s="476"/>
      <c r="CV12" s="476"/>
      <c r="CW12" s="476"/>
      <c r="CX12" s="476"/>
      <c r="CY12" s="572"/>
      <c r="CZ12" s="619">
        <v>1</v>
      </c>
      <c r="DA12" s="619"/>
      <c r="DB12" s="619"/>
      <c r="DC12" s="619"/>
      <c r="DD12" s="575">
        <v>2026</v>
      </c>
      <c r="DE12" s="476"/>
      <c r="DF12" s="476"/>
      <c r="DG12" s="476"/>
      <c r="DH12" s="476"/>
      <c r="DI12" s="476"/>
      <c r="DJ12" s="476"/>
      <c r="DK12" s="476"/>
      <c r="DL12" s="476"/>
      <c r="DM12" s="476"/>
      <c r="DN12" s="476"/>
      <c r="DO12" s="476"/>
      <c r="DP12" s="572"/>
      <c r="DQ12" s="575">
        <v>193887</v>
      </c>
      <c r="DR12" s="476"/>
      <c r="DS12" s="476"/>
      <c r="DT12" s="476"/>
      <c r="DU12" s="476"/>
      <c r="DV12" s="476"/>
      <c r="DW12" s="476"/>
      <c r="DX12" s="476"/>
      <c r="DY12" s="476"/>
      <c r="DZ12" s="476"/>
      <c r="EA12" s="476"/>
      <c r="EB12" s="476"/>
      <c r="EC12" s="613"/>
    </row>
    <row r="13" spans="2:143" ht="11.25" customHeight="1" x14ac:dyDescent="0.15">
      <c r="B13" s="568" t="s">
        <v>140</v>
      </c>
      <c r="C13" s="569"/>
      <c r="D13" s="569"/>
      <c r="E13" s="569"/>
      <c r="F13" s="569"/>
      <c r="G13" s="569"/>
      <c r="H13" s="569"/>
      <c r="I13" s="569"/>
      <c r="J13" s="569"/>
      <c r="K13" s="569"/>
      <c r="L13" s="569"/>
      <c r="M13" s="569"/>
      <c r="N13" s="569"/>
      <c r="O13" s="569"/>
      <c r="P13" s="569"/>
      <c r="Q13" s="570"/>
      <c r="R13" s="571">
        <v>37601</v>
      </c>
      <c r="S13" s="476"/>
      <c r="T13" s="476"/>
      <c r="U13" s="476"/>
      <c r="V13" s="476"/>
      <c r="W13" s="476"/>
      <c r="X13" s="476"/>
      <c r="Y13" s="572"/>
      <c r="Z13" s="619">
        <v>0.2</v>
      </c>
      <c r="AA13" s="619"/>
      <c r="AB13" s="619"/>
      <c r="AC13" s="619"/>
      <c r="AD13" s="620">
        <v>37601</v>
      </c>
      <c r="AE13" s="620"/>
      <c r="AF13" s="620"/>
      <c r="AG13" s="620"/>
      <c r="AH13" s="620"/>
      <c r="AI13" s="620"/>
      <c r="AJ13" s="620"/>
      <c r="AK13" s="620"/>
      <c r="AL13" s="573">
        <v>0.3</v>
      </c>
      <c r="AM13" s="342"/>
      <c r="AN13" s="342"/>
      <c r="AO13" s="621"/>
      <c r="AP13" s="568" t="s">
        <v>337</v>
      </c>
      <c r="AQ13" s="569"/>
      <c r="AR13" s="569"/>
      <c r="AS13" s="569"/>
      <c r="AT13" s="569"/>
      <c r="AU13" s="569"/>
      <c r="AV13" s="569"/>
      <c r="AW13" s="569"/>
      <c r="AX13" s="569"/>
      <c r="AY13" s="569"/>
      <c r="AZ13" s="569"/>
      <c r="BA13" s="569"/>
      <c r="BB13" s="569"/>
      <c r="BC13" s="569"/>
      <c r="BD13" s="569"/>
      <c r="BE13" s="569"/>
      <c r="BF13" s="570"/>
      <c r="BG13" s="571">
        <v>3597288</v>
      </c>
      <c r="BH13" s="476"/>
      <c r="BI13" s="476"/>
      <c r="BJ13" s="476"/>
      <c r="BK13" s="476"/>
      <c r="BL13" s="476"/>
      <c r="BM13" s="476"/>
      <c r="BN13" s="572"/>
      <c r="BO13" s="619">
        <v>45</v>
      </c>
      <c r="BP13" s="619"/>
      <c r="BQ13" s="619"/>
      <c r="BR13" s="619"/>
      <c r="BS13" s="575" t="s">
        <v>142</v>
      </c>
      <c r="BT13" s="476"/>
      <c r="BU13" s="476"/>
      <c r="BV13" s="476"/>
      <c r="BW13" s="476"/>
      <c r="BX13" s="476"/>
      <c r="BY13" s="476"/>
      <c r="BZ13" s="476"/>
      <c r="CA13" s="476"/>
      <c r="CB13" s="613"/>
      <c r="CD13" s="568" t="s">
        <v>338</v>
      </c>
      <c r="CE13" s="569"/>
      <c r="CF13" s="569"/>
      <c r="CG13" s="569"/>
      <c r="CH13" s="569"/>
      <c r="CI13" s="569"/>
      <c r="CJ13" s="569"/>
      <c r="CK13" s="569"/>
      <c r="CL13" s="569"/>
      <c r="CM13" s="569"/>
      <c r="CN13" s="569"/>
      <c r="CO13" s="569"/>
      <c r="CP13" s="569"/>
      <c r="CQ13" s="570"/>
      <c r="CR13" s="571">
        <v>1640805</v>
      </c>
      <c r="CS13" s="476"/>
      <c r="CT13" s="476"/>
      <c r="CU13" s="476"/>
      <c r="CV13" s="476"/>
      <c r="CW13" s="476"/>
      <c r="CX13" s="476"/>
      <c r="CY13" s="572"/>
      <c r="CZ13" s="619">
        <v>7.2</v>
      </c>
      <c r="DA13" s="619"/>
      <c r="DB13" s="619"/>
      <c r="DC13" s="619"/>
      <c r="DD13" s="575">
        <v>347084</v>
      </c>
      <c r="DE13" s="476"/>
      <c r="DF13" s="476"/>
      <c r="DG13" s="476"/>
      <c r="DH13" s="476"/>
      <c r="DI13" s="476"/>
      <c r="DJ13" s="476"/>
      <c r="DK13" s="476"/>
      <c r="DL13" s="476"/>
      <c r="DM13" s="476"/>
      <c r="DN13" s="476"/>
      <c r="DO13" s="476"/>
      <c r="DP13" s="572"/>
      <c r="DQ13" s="575">
        <v>1317303</v>
      </c>
      <c r="DR13" s="476"/>
      <c r="DS13" s="476"/>
      <c r="DT13" s="476"/>
      <c r="DU13" s="476"/>
      <c r="DV13" s="476"/>
      <c r="DW13" s="476"/>
      <c r="DX13" s="476"/>
      <c r="DY13" s="476"/>
      <c r="DZ13" s="476"/>
      <c r="EA13" s="476"/>
      <c r="EB13" s="476"/>
      <c r="EC13" s="613"/>
    </row>
    <row r="14" spans="2:143" ht="11.25" customHeight="1" x14ac:dyDescent="0.15">
      <c r="B14" s="568" t="s">
        <v>339</v>
      </c>
      <c r="C14" s="569"/>
      <c r="D14" s="569"/>
      <c r="E14" s="569"/>
      <c r="F14" s="569"/>
      <c r="G14" s="569"/>
      <c r="H14" s="569"/>
      <c r="I14" s="569"/>
      <c r="J14" s="569"/>
      <c r="K14" s="569"/>
      <c r="L14" s="569"/>
      <c r="M14" s="569"/>
      <c r="N14" s="569"/>
      <c r="O14" s="569"/>
      <c r="P14" s="569"/>
      <c r="Q14" s="570"/>
      <c r="R14" s="571" t="s">
        <v>142</v>
      </c>
      <c r="S14" s="476"/>
      <c r="T14" s="476"/>
      <c r="U14" s="476"/>
      <c r="V14" s="476"/>
      <c r="W14" s="476"/>
      <c r="X14" s="476"/>
      <c r="Y14" s="572"/>
      <c r="Z14" s="619" t="s">
        <v>142</v>
      </c>
      <c r="AA14" s="619"/>
      <c r="AB14" s="619"/>
      <c r="AC14" s="619"/>
      <c r="AD14" s="620" t="s">
        <v>142</v>
      </c>
      <c r="AE14" s="620"/>
      <c r="AF14" s="620"/>
      <c r="AG14" s="620"/>
      <c r="AH14" s="620"/>
      <c r="AI14" s="620"/>
      <c r="AJ14" s="620"/>
      <c r="AK14" s="620"/>
      <c r="AL14" s="573" t="s">
        <v>142</v>
      </c>
      <c r="AM14" s="342"/>
      <c r="AN14" s="342"/>
      <c r="AO14" s="621"/>
      <c r="AP14" s="568" t="s">
        <v>211</v>
      </c>
      <c r="AQ14" s="569"/>
      <c r="AR14" s="569"/>
      <c r="AS14" s="569"/>
      <c r="AT14" s="569"/>
      <c r="AU14" s="569"/>
      <c r="AV14" s="569"/>
      <c r="AW14" s="569"/>
      <c r="AX14" s="569"/>
      <c r="AY14" s="569"/>
      <c r="AZ14" s="569"/>
      <c r="BA14" s="569"/>
      <c r="BB14" s="569"/>
      <c r="BC14" s="569"/>
      <c r="BD14" s="569"/>
      <c r="BE14" s="569"/>
      <c r="BF14" s="570"/>
      <c r="BG14" s="571">
        <v>180542</v>
      </c>
      <c r="BH14" s="476"/>
      <c r="BI14" s="476"/>
      <c r="BJ14" s="476"/>
      <c r="BK14" s="476"/>
      <c r="BL14" s="476"/>
      <c r="BM14" s="476"/>
      <c r="BN14" s="572"/>
      <c r="BO14" s="619">
        <v>2.2999999999999998</v>
      </c>
      <c r="BP14" s="619"/>
      <c r="BQ14" s="619"/>
      <c r="BR14" s="619"/>
      <c r="BS14" s="575" t="s">
        <v>142</v>
      </c>
      <c r="BT14" s="476"/>
      <c r="BU14" s="476"/>
      <c r="BV14" s="476"/>
      <c r="BW14" s="476"/>
      <c r="BX14" s="476"/>
      <c r="BY14" s="476"/>
      <c r="BZ14" s="476"/>
      <c r="CA14" s="476"/>
      <c r="CB14" s="613"/>
      <c r="CD14" s="568" t="s">
        <v>340</v>
      </c>
      <c r="CE14" s="569"/>
      <c r="CF14" s="569"/>
      <c r="CG14" s="569"/>
      <c r="CH14" s="569"/>
      <c r="CI14" s="569"/>
      <c r="CJ14" s="569"/>
      <c r="CK14" s="569"/>
      <c r="CL14" s="569"/>
      <c r="CM14" s="569"/>
      <c r="CN14" s="569"/>
      <c r="CO14" s="569"/>
      <c r="CP14" s="569"/>
      <c r="CQ14" s="570"/>
      <c r="CR14" s="571">
        <v>1030463</v>
      </c>
      <c r="CS14" s="476"/>
      <c r="CT14" s="476"/>
      <c r="CU14" s="476"/>
      <c r="CV14" s="476"/>
      <c r="CW14" s="476"/>
      <c r="CX14" s="476"/>
      <c r="CY14" s="572"/>
      <c r="CZ14" s="619">
        <v>4.5999999999999996</v>
      </c>
      <c r="DA14" s="619"/>
      <c r="DB14" s="619"/>
      <c r="DC14" s="619"/>
      <c r="DD14" s="575">
        <v>39562</v>
      </c>
      <c r="DE14" s="476"/>
      <c r="DF14" s="476"/>
      <c r="DG14" s="476"/>
      <c r="DH14" s="476"/>
      <c r="DI14" s="476"/>
      <c r="DJ14" s="476"/>
      <c r="DK14" s="476"/>
      <c r="DL14" s="476"/>
      <c r="DM14" s="476"/>
      <c r="DN14" s="476"/>
      <c r="DO14" s="476"/>
      <c r="DP14" s="572"/>
      <c r="DQ14" s="575">
        <v>999442</v>
      </c>
      <c r="DR14" s="476"/>
      <c r="DS14" s="476"/>
      <c r="DT14" s="476"/>
      <c r="DU14" s="476"/>
      <c r="DV14" s="476"/>
      <c r="DW14" s="476"/>
      <c r="DX14" s="476"/>
      <c r="DY14" s="476"/>
      <c r="DZ14" s="476"/>
      <c r="EA14" s="476"/>
      <c r="EB14" s="476"/>
      <c r="EC14" s="613"/>
    </row>
    <row r="15" spans="2:143" ht="11.25" customHeight="1" x14ac:dyDescent="0.15">
      <c r="B15" s="568" t="s">
        <v>342</v>
      </c>
      <c r="C15" s="569"/>
      <c r="D15" s="569"/>
      <c r="E15" s="569"/>
      <c r="F15" s="569"/>
      <c r="G15" s="569"/>
      <c r="H15" s="569"/>
      <c r="I15" s="569"/>
      <c r="J15" s="569"/>
      <c r="K15" s="569"/>
      <c r="L15" s="569"/>
      <c r="M15" s="569"/>
      <c r="N15" s="569"/>
      <c r="O15" s="569"/>
      <c r="P15" s="569"/>
      <c r="Q15" s="570"/>
      <c r="R15" s="571">
        <v>42457</v>
      </c>
      <c r="S15" s="476"/>
      <c r="T15" s="476"/>
      <c r="U15" s="476"/>
      <c r="V15" s="476"/>
      <c r="W15" s="476"/>
      <c r="X15" s="476"/>
      <c r="Y15" s="572"/>
      <c r="Z15" s="619">
        <v>0.2</v>
      </c>
      <c r="AA15" s="619"/>
      <c r="AB15" s="619"/>
      <c r="AC15" s="619"/>
      <c r="AD15" s="620">
        <v>42457</v>
      </c>
      <c r="AE15" s="620"/>
      <c r="AF15" s="620"/>
      <c r="AG15" s="620"/>
      <c r="AH15" s="620"/>
      <c r="AI15" s="620"/>
      <c r="AJ15" s="620"/>
      <c r="AK15" s="620"/>
      <c r="AL15" s="573">
        <v>0.3</v>
      </c>
      <c r="AM15" s="342"/>
      <c r="AN15" s="342"/>
      <c r="AO15" s="621"/>
      <c r="AP15" s="568" t="s">
        <v>343</v>
      </c>
      <c r="AQ15" s="569"/>
      <c r="AR15" s="569"/>
      <c r="AS15" s="569"/>
      <c r="AT15" s="569"/>
      <c r="AU15" s="569"/>
      <c r="AV15" s="569"/>
      <c r="AW15" s="569"/>
      <c r="AX15" s="569"/>
      <c r="AY15" s="569"/>
      <c r="AZ15" s="569"/>
      <c r="BA15" s="569"/>
      <c r="BB15" s="569"/>
      <c r="BC15" s="569"/>
      <c r="BD15" s="569"/>
      <c r="BE15" s="569"/>
      <c r="BF15" s="570"/>
      <c r="BG15" s="571">
        <v>355094</v>
      </c>
      <c r="BH15" s="476"/>
      <c r="BI15" s="476"/>
      <c r="BJ15" s="476"/>
      <c r="BK15" s="476"/>
      <c r="BL15" s="476"/>
      <c r="BM15" s="476"/>
      <c r="BN15" s="572"/>
      <c r="BO15" s="619">
        <v>4.4000000000000004</v>
      </c>
      <c r="BP15" s="619"/>
      <c r="BQ15" s="619"/>
      <c r="BR15" s="619"/>
      <c r="BS15" s="575" t="s">
        <v>142</v>
      </c>
      <c r="BT15" s="476"/>
      <c r="BU15" s="476"/>
      <c r="BV15" s="476"/>
      <c r="BW15" s="476"/>
      <c r="BX15" s="476"/>
      <c r="BY15" s="476"/>
      <c r="BZ15" s="476"/>
      <c r="CA15" s="476"/>
      <c r="CB15" s="613"/>
      <c r="CD15" s="568" t="s">
        <v>344</v>
      </c>
      <c r="CE15" s="569"/>
      <c r="CF15" s="569"/>
      <c r="CG15" s="569"/>
      <c r="CH15" s="569"/>
      <c r="CI15" s="569"/>
      <c r="CJ15" s="569"/>
      <c r="CK15" s="569"/>
      <c r="CL15" s="569"/>
      <c r="CM15" s="569"/>
      <c r="CN15" s="569"/>
      <c r="CO15" s="569"/>
      <c r="CP15" s="569"/>
      <c r="CQ15" s="570"/>
      <c r="CR15" s="571">
        <v>2207062</v>
      </c>
      <c r="CS15" s="476"/>
      <c r="CT15" s="476"/>
      <c r="CU15" s="476"/>
      <c r="CV15" s="476"/>
      <c r="CW15" s="476"/>
      <c r="CX15" s="476"/>
      <c r="CY15" s="572"/>
      <c r="CZ15" s="619">
        <v>9.6999999999999993</v>
      </c>
      <c r="DA15" s="619"/>
      <c r="DB15" s="619"/>
      <c r="DC15" s="619"/>
      <c r="DD15" s="575">
        <v>118709</v>
      </c>
      <c r="DE15" s="476"/>
      <c r="DF15" s="476"/>
      <c r="DG15" s="476"/>
      <c r="DH15" s="476"/>
      <c r="DI15" s="476"/>
      <c r="DJ15" s="476"/>
      <c r="DK15" s="476"/>
      <c r="DL15" s="476"/>
      <c r="DM15" s="476"/>
      <c r="DN15" s="476"/>
      <c r="DO15" s="476"/>
      <c r="DP15" s="572"/>
      <c r="DQ15" s="575">
        <v>1966493</v>
      </c>
      <c r="DR15" s="476"/>
      <c r="DS15" s="476"/>
      <c r="DT15" s="476"/>
      <c r="DU15" s="476"/>
      <c r="DV15" s="476"/>
      <c r="DW15" s="476"/>
      <c r="DX15" s="476"/>
      <c r="DY15" s="476"/>
      <c r="DZ15" s="476"/>
      <c r="EA15" s="476"/>
      <c r="EB15" s="476"/>
      <c r="EC15" s="613"/>
    </row>
    <row r="16" spans="2:143" ht="11.25" customHeight="1" x14ac:dyDescent="0.15">
      <c r="B16" s="568" t="s">
        <v>312</v>
      </c>
      <c r="C16" s="569"/>
      <c r="D16" s="569"/>
      <c r="E16" s="569"/>
      <c r="F16" s="569"/>
      <c r="G16" s="569"/>
      <c r="H16" s="569"/>
      <c r="I16" s="569"/>
      <c r="J16" s="569"/>
      <c r="K16" s="569"/>
      <c r="L16" s="569"/>
      <c r="M16" s="569"/>
      <c r="N16" s="569"/>
      <c r="O16" s="569"/>
      <c r="P16" s="569"/>
      <c r="Q16" s="570"/>
      <c r="R16" s="571" t="s">
        <v>142</v>
      </c>
      <c r="S16" s="476"/>
      <c r="T16" s="476"/>
      <c r="U16" s="476"/>
      <c r="V16" s="476"/>
      <c r="W16" s="476"/>
      <c r="X16" s="476"/>
      <c r="Y16" s="572"/>
      <c r="Z16" s="619" t="s">
        <v>142</v>
      </c>
      <c r="AA16" s="619"/>
      <c r="AB16" s="619"/>
      <c r="AC16" s="619"/>
      <c r="AD16" s="620" t="s">
        <v>142</v>
      </c>
      <c r="AE16" s="620"/>
      <c r="AF16" s="620"/>
      <c r="AG16" s="620"/>
      <c r="AH16" s="620"/>
      <c r="AI16" s="620"/>
      <c r="AJ16" s="620"/>
      <c r="AK16" s="620"/>
      <c r="AL16" s="573" t="s">
        <v>142</v>
      </c>
      <c r="AM16" s="342"/>
      <c r="AN16" s="342"/>
      <c r="AO16" s="621"/>
      <c r="AP16" s="568" t="s">
        <v>345</v>
      </c>
      <c r="AQ16" s="569"/>
      <c r="AR16" s="569"/>
      <c r="AS16" s="569"/>
      <c r="AT16" s="569"/>
      <c r="AU16" s="569"/>
      <c r="AV16" s="569"/>
      <c r="AW16" s="569"/>
      <c r="AX16" s="569"/>
      <c r="AY16" s="569"/>
      <c r="AZ16" s="569"/>
      <c r="BA16" s="569"/>
      <c r="BB16" s="569"/>
      <c r="BC16" s="569"/>
      <c r="BD16" s="569"/>
      <c r="BE16" s="569"/>
      <c r="BF16" s="570"/>
      <c r="BG16" s="571">
        <v>688</v>
      </c>
      <c r="BH16" s="476"/>
      <c r="BI16" s="476"/>
      <c r="BJ16" s="476"/>
      <c r="BK16" s="476"/>
      <c r="BL16" s="476"/>
      <c r="BM16" s="476"/>
      <c r="BN16" s="572"/>
      <c r="BO16" s="619">
        <v>0</v>
      </c>
      <c r="BP16" s="619"/>
      <c r="BQ16" s="619"/>
      <c r="BR16" s="619"/>
      <c r="BS16" s="575" t="s">
        <v>142</v>
      </c>
      <c r="BT16" s="476"/>
      <c r="BU16" s="476"/>
      <c r="BV16" s="476"/>
      <c r="BW16" s="476"/>
      <c r="BX16" s="476"/>
      <c r="BY16" s="476"/>
      <c r="BZ16" s="476"/>
      <c r="CA16" s="476"/>
      <c r="CB16" s="613"/>
      <c r="CD16" s="568" t="s">
        <v>346</v>
      </c>
      <c r="CE16" s="569"/>
      <c r="CF16" s="569"/>
      <c r="CG16" s="569"/>
      <c r="CH16" s="569"/>
      <c r="CI16" s="569"/>
      <c r="CJ16" s="569"/>
      <c r="CK16" s="569"/>
      <c r="CL16" s="569"/>
      <c r="CM16" s="569"/>
      <c r="CN16" s="569"/>
      <c r="CO16" s="569"/>
      <c r="CP16" s="569"/>
      <c r="CQ16" s="570"/>
      <c r="CR16" s="571">
        <v>5388</v>
      </c>
      <c r="CS16" s="476"/>
      <c r="CT16" s="476"/>
      <c r="CU16" s="476"/>
      <c r="CV16" s="476"/>
      <c r="CW16" s="476"/>
      <c r="CX16" s="476"/>
      <c r="CY16" s="572"/>
      <c r="CZ16" s="619">
        <v>0</v>
      </c>
      <c r="DA16" s="619"/>
      <c r="DB16" s="619"/>
      <c r="DC16" s="619"/>
      <c r="DD16" s="575" t="s">
        <v>142</v>
      </c>
      <c r="DE16" s="476"/>
      <c r="DF16" s="476"/>
      <c r="DG16" s="476"/>
      <c r="DH16" s="476"/>
      <c r="DI16" s="476"/>
      <c r="DJ16" s="476"/>
      <c r="DK16" s="476"/>
      <c r="DL16" s="476"/>
      <c r="DM16" s="476"/>
      <c r="DN16" s="476"/>
      <c r="DO16" s="476"/>
      <c r="DP16" s="572"/>
      <c r="DQ16" s="575">
        <v>243</v>
      </c>
      <c r="DR16" s="476"/>
      <c r="DS16" s="476"/>
      <c r="DT16" s="476"/>
      <c r="DU16" s="476"/>
      <c r="DV16" s="476"/>
      <c r="DW16" s="476"/>
      <c r="DX16" s="476"/>
      <c r="DY16" s="476"/>
      <c r="DZ16" s="476"/>
      <c r="EA16" s="476"/>
      <c r="EB16" s="476"/>
      <c r="EC16" s="613"/>
    </row>
    <row r="17" spans="2:133" ht="11.25" customHeight="1" x14ac:dyDescent="0.15">
      <c r="B17" s="568" t="s">
        <v>156</v>
      </c>
      <c r="C17" s="569"/>
      <c r="D17" s="569"/>
      <c r="E17" s="569"/>
      <c r="F17" s="569"/>
      <c r="G17" s="569"/>
      <c r="H17" s="569"/>
      <c r="I17" s="569"/>
      <c r="J17" s="569"/>
      <c r="K17" s="569"/>
      <c r="L17" s="569"/>
      <c r="M17" s="569"/>
      <c r="N17" s="569"/>
      <c r="O17" s="569"/>
      <c r="P17" s="569"/>
      <c r="Q17" s="570"/>
      <c r="R17" s="571">
        <v>32770</v>
      </c>
      <c r="S17" s="476"/>
      <c r="T17" s="476"/>
      <c r="U17" s="476"/>
      <c r="V17" s="476"/>
      <c r="W17" s="476"/>
      <c r="X17" s="476"/>
      <c r="Y17" s="572"/>
      <c r="Z17" s="619">
        <v>0.1</v>
      </c>
      <c r="AA17" s="619"/>
      <c r="AB17" s="619"/>
      <c r="AC17" s="619"/>
      <c r="AD17" s="620">
        <v>32770</v>
      </c>
      <c r="AE17" s="620"/>
      <c r="AF17" s="620"/>
      <c r="AG17" s="620"/>
      <c r="AH17" s="620"/>
      <c r="AI17" s="620"/>
      <c r="AJ17" s="620"/>
      <c r="AK17" s="620"/>
      <c r="AL17" s="573">
        <v>0.2</v>
      </c>
      <c r="AM17" s="342"/>
      <c r="AN17" s="342"/>
      <c r="AO17" s="621"/>
      <c r="AP17" s="568" t="s">
        <v>347</v>
      </c>
      <c r="AQ17" s="569"/>
      <c r="AR17" s="569"/>
      <c r="AS17" s="569"/>
      <c r="AT17" s="569"/>
      <c r="AU17" s="569"/>
      <c r="AV17" s="569"/>
      <c r="AW17" s="569"/>
      <c r="AX17" s="569"/>
      <c r="AY17" s="569"/>
      <c r="AZ17" s="569"/>
      <c r="BA17" s="569"/>
      <c r="BB17" s="569"/>
      <c r="BC17" s="569"/>
      <c r="BD17" s="569"/>
      <c r="BE17" s="569"/>
      <c r="BF17" s="570"/>
      <c r="BG17" s="571" t="s">
        <v>142</v>
      </c>
      <c r="BH17" s="476"/>
      <c r="BI17" s="476"/>
      <c r="BJ17" s="476"/>
      <c r="BK17" s="476"/>
      <c r="BL17" s="476"/>
      <c r="BM17" s="476"/>
      <c r="BN17" s="572"/>
      <c r="BO17" s="619" t="s">
        <v>142</v>
      </c>
      <c r="BP17" s="619"/>
      <c r="BQ17" s="619"/>
      <c r="BR17" s="619"/>
      <c r="BS17" s="575" t="s">
        <v>142</v>
      </c>
      <c r="BT17" s="476"/>
      <c r="BU17" s="476"/>
      <c r="BV17" s="476"/>
      <c r="BW17" s="476"/>
      <c r="BX17" s="476"/>
      <c r="BY17" s="476"/>
      <c r="BZ17" s="476"/>
      <c r="CA17" s="476"/>
      <c r="CB17" s="613"/>
      <c r="CD17" s="568" t="s">
        <v>349</v>
      </c>
      <c r="CE17" s="569"/>
      <c r="CF17" s="569"/>
      <c r="CG17" s="569"/>
      <c r="CH17" s="569"/>
      <c r="CI17" s="569"/>
      <c r="CJ17" s="569"/>
      <c r="CK17" s="569"/>
      <c r="CL17" s="569"/>
      <c r="CM17" s="569"/>
      <c r="CN17" s="569"/>
      <c r="CO17" s="569"/>
      <c r="CP17" s="569"/>
      <c r="CQ17" s="570"/>
      <c r="CR17" s="571">
        <v>2252275</v>
      </c>
      <c r="CS17" s="476"/>
      <c r="CT17" s="476"/>
      <c r="CU17" s="476"/>
      <c r="CV17" s="476"/>
      <c r="CW17" s="476"/>
      <c r="CX17" s="476"/>
      <c r="CY17" s="572"/>
      <c r="CZ17" s="619">
        <v>9.9</v>
      </c>
      <c r="DA17" s="619"/>
      <c r="DB17" s="619"/>
      <c r="DC17" s="619"/>
      <c r="DD17" s="575" t="s">
        <v>142</v>
      </c>
      <c r="DE17" s="476"/>
      <c r="DF17" s="476"/>
      <c r="DG17" s="476"/>
      <c r="DH17" s="476"/>
      <c r="DI17" s="476"/>
      <c r="DJ17" s="476"/>
      <c r="DK17" s="476"/>
      <c r="DL17" s="476"/>
      <c r="DM17" s="476"/>
      <c r="DN17" s="476"/>
      <c r="DO17" s="476"/>
      <c r="DP17" s="572"/>
      <c r="DQ17" s="575">
        <v>2178747</v>
      </c>
      <c r="DR17" s="476"/>
      <c r="DS17" s="476"/>
      <c r="DT17" s="476"/>
      <c r="DU17" s="476"/>
      <c r="DV17" s="476"/>
      <c r="DW17" s="476"/>
      <c r="DX17" s="476"/>
      <c r="DY17" s="476"/>
      <c r="DZ17" s="476"/>
      <c r="EA17" s="476"/>
      <c r="EB17" s="476"/>
      <c r="EC17" s="613"/>
    </row>
    <row r="18" spans="2:133" ht="11.25" customHeight="1" x14ac:dyDescent="0.15">
      <c r="B18" s="568" t="s">
        <v>332</v>
      </c>
      <c r="C18" s="569"/>
      <c r="D18" s="569"/>
      <c r="E18" s="569"/>
      <c r="F18" s="569"/>
      <c r="G18" s="569"/>
      <c r="H18" s="569"/>
      <c r="I18" s="569"/>
      <c r="J18" s="569"/>
      <c r="K18" s="569"/>
      <c r="L18" s="569"/>
      <c r="M18" s="569"/>
      <c r="N18" s="569"/>
      <c r="O18" s="569"/>
      <c r="P18" s="569"/>
      <c r="Q18" s="570"/>
      <c r="R18" s="571">
        <v>5704042</v>
      </c>
      <c r="S18" s="476"/>
      <c r="T18" s="476"/>
      <c r="U18" s="476"/>
      <c r="V18" s="476"/>
      <c r="W18" s="476"/>
      <c r="X18" s="476"/>
      <c r="Y18" s="572"/>
      <c r="Z18" s="619">
        <v>24.2</v>
      </c>
      <c r="AA18" s="619"/>
      <c r="AB18" s="619"/>
      <c r="AC18" s="619"/>
      <c r="AD18" s="620">
        <v>5065074</v>
      </c>
      <c r="AE18" s="620"/>
      <c r="AF18" s="620"/>
      <c r="AG18" s="620"/>
      <c r="AH18" s="620"/>
      <c r="AI18" s="620"/>
      <c r="AJ18" s="620"/>
      <c r="AK18" s="620"/>
      <c r="AL18" s="573">
        <v>35.6</v>
      </c>
      <c r="AM18" s="342"/>
      <c r="AN18" s="342"/>
      <c r="AO18" s="621"/>
      <c r="AP18" s="568" t="s">
        <v>96</v>
      </c>
      <c r="AQ18" s="569"/>
      <c r="AR18" s="569"/>
      <c r="AS18" s="569"/>
      <c r="AT18" s="569"/>
      <c r="AU18" s="569"/>
      <c r="AV18" s="569"/>
      <c r="AW18" s="569"/>
      <c r="AX18" s="569"/>
      <c r="AY18" s="569"/>
      <c r="AZ18" s="569"/>
      <c r="BA18" s="569"/>
      <c r="BB18" s="569"/>
      <c r="BC18" s="569"/>
      <c r="BD18" s="569"/>
      <c r="BE18" s="569"/>
      <c r="BF18" s="570"/>
      <c r="BG18" s="571" t="s">
        <v>142</v>
      </c>
      <c r="BH18" s="476"/>
      <c r="BI18" s="476"/>
      <c r="BJ18" s="476"/>
      <c r="BK18" s="476"/>
      <c r="BL18" s="476"/>
      <c r="BM18" s="476"/>
      <c r="BN18" s="572"/>
      <c r="BO18" s="619" t="s">
        <v>142</v>
      </c>
      <c r="BP18" s="619"/>
      <c r="BQ18" s="619"/>
      <c r="BR18" s="619"/>
      <c r="BS18" s="575" t="s">
        <v>142</v>
      </c>
      <c r="BT18" s="476"/>
      <c r="BU18" s="476"/>
      <c r="BV18" s="476"/>
      <c r="BW18" s="476"/>
      <c r="BX18" s="476"/>
      <c r="BY18" s="476"/>
      <c r="BZ18" s="476"/>
      <c r="CA18" s="476"/>
      <c r="CB18" s="613"/>
      <c r="CD18" s="568" t="s">
        <v>350</v>
      </c>
      <c r="CE18" s="569"/>
      <c r="CF18" s="569"/>
      <c r="CG18" s="569"/>
      <c r="CH18" s="569"/>
      <c r="CI18" s="569"/>
      <c r="CJ18" s="569"/>
      <c r="CK18" s="569"/>
      <c r="CL18" s="569"/>
      <c r="CM18" s="569"/>
      <c r="CN18" s="569"/>
      <c r="CO18" s="569"/>
      <c r="CP18" s="569"/>
      <c r="CQ18" s="570"/>
      <c r="CR18" s="571" t="s">
        <v>142</v>
      </c>
      <c r="CS18" s="476"/>
      <c r="CT18" s="476"/>
      <c r="CU18" s="476"/>
      <c r="CV18" s="476"/>
      <c r="CW18" s="476"/>
      <c r="CX18" s="476"/>
      <c r="CY18" s="572"/>
      <c r="CZ18" s="619" t="s">
        <v>142</v>
      </c>
      <c r="DA18" s="619"/>
      <c r="DB18" s="619"/>
      <c r="DC18" s="619"/>
      <c r="DD18" s="575" t="s">
        <v>142</v>
      </c>
      <c r="DE18" s="476"/>
      <c r="DF18" s="476"/>
      <c r="DG18" s="476"/>
      <c r="DH18" s="476"/>
      <c r="DI18" s="476"/>
      <c r="DJ18" s="476"/>
      <c r="DK18" s="476"/>
      <c r="DL18" s="476"/>
      <c r="DM18" s="476"/>
      <c r="DN18" s="476"/>
      <c r="DO18" s="476"/>
      <c r="DP18" s="572"/>
      <c r="DQ18" s="575" t="s">
        <v>142</v>
      </c>
      <c r="DR18" s="476"/>
      <c r="DS18" s="476"/>
      <c r="DT18" s="476"/>
      <c r="DU18" s="476"/>
      <c r="DV18" s="476"/>
      <c r="DW18" s="476"/>
      <c r="DX18" s="476"/>
      <c r="DY18" s="476"/>
      <c r="DZ18" s="476"/>
      <c r="EA18" s="476"/>
      <c r="EB18" s="476"/>
      <c r="EC18" s="613"/>
    </row>
    <row r="19" spans="2:133" ht="11.25" customHeight="1" x14ac:dyDescent="0.15">
      <c r="B19" s="568" t="s">
        <v>294</v>
      </c>
      <c r="C19" s="569"/>
      <c r="D19" s="569"/>
      <c r="E19" s="569"/>
      <c r="F19" s="569"/>
      <c r="G19" s="569"/>
      <c r="H19" s="569"/>
      <c r="I19" s="569"/>
      <c r="J19" s="569"/>
      <c r="K19" s="569"/>
      <c r="L19" s="569"/>
      <c r="M19" s="569"/>
      <c r="N19" s="569"/>
      <c r="O19" s="569"/>
      <c r="P19" s="569"/>
      <c r="Q19" s="570"/>
      <c r="R19" s="571">
        <v>5065074</v>
      </c>
      <c r="S19" s="476"/>
      <c r="T19" s="476"/>
      <c r="U19" s="476"/>
      <c r="V19" s="476"/>
      <c r="W19" s="476"/>
      <c r="X19" s="476"/>
      <c r="Y19" s="572"/>
      <c r="Z19" s="619">
        <v>21.5</v>
      </c>
      <c r="AA19" s="619"/>
      <c r="AB19" s="619"/>
      <c r="AC19" s="619"/>
      <c r="AD19" s="620">
        <v>5065074</v>
      </c>
      <c r="AE19" s="620"/>
      <c r="AF19" s="620"/>
      <c r="AG19" s="620"/>
      <c r="AH19" s="620"/>
      <c r="AI19" s="620"/>
      <c r="AJ19" s="620"/>
      <c r="AK19" s="620"/>
      <c r="AL19" s="573">
        <v>35.6</v>
      </c>
      <c r="AM19" s="342"/>
      <c r="AN19" s="342"/>
      <c r="AO19" s="621"/>
      <c r="AP19" s="568" t="s">
        <v>351</v>
      </c>
      <c r="AQ19" s="569"/>
      <c r="AR19" s="569"/>
      <c r="AS19" s="569"/>
      <c r="AT19" s="569"/>
      <c r="AU19" s="569"/>
      <c r="AV19" s="569"/>
      <c r="AW19" s="569"/>
      <c r="AX19" s="569"/>
      <c r="AY19" s="569"/>
      <c r="AZ19" s="569"/>
      <c r="BA19" s="569"/>
      <c r="BB19" s="569"/>
      <c r="BC19" s="569"/>
      <c r="BD19" s="569"/>
      <c r="BE19" s="569"/>
      <c r="BF19" s="570"/>
      <c r="BG19" s="571">
        <v>356294</v>
      </c>
      <c r="BH19" s="476"/>
      <c r="BI19" s="476"/>
      <c r="BJ19" s="476"/>
      <c r="BK19" s="476"/>
      <c r="BL19" s="476"/>
      <c r="BM19" s="476"/>
      <c r="BN19" s="572"/>
      <c r="BO19" s="619">
        <v>4.5</v>
      </c>
      <c r="BP19" s="619"/>
      <c r="BQ19" s="619"/>
      <c r="BR19" s="619"/>
      <c r="BS19" s="575" t="s">
        <v>142</v>
      </c>
      <c r="BT19" s="476"/>
      <c r="BU19" s="476"/>
      <c r="BV19" s="476"/>
      <c r="BW19" s="476"/>
      <c r="BX19" s="476"/>
      <c r="BY19" s="476"/>
      <c r="BZ19" s="476"/>
      <c r="CA19" s="476"/>
      <c r="CB19" s="613"/>
      <c r="CD19" s="568" t="s">
        <v>352</v>
      </c>
      <c r="CE19" s="569"/>
      <c r="CF19" s="569"/>
      <c r="CG19" s="569"/>
      <c r="CH19" s="569"/>
      <c r="CI19" s="569"/>
      <c r="CJ19" s="569"/>
      <c r="CK19" s="569"/>
      <c r="CL19" s="569"/>
      <c r="CM19" s="569"/>
      <c r="CN19" s="569"/>
      <c r="CO19" s="569"/>
      <c r="CP19" s="569"/>
      <c r="CQ19" s="570"/>
      <c r="CR19" s="571" t="s">
        <v>142</v>
      </c>
      <c r="CS19" s="476"/>
      <c r="CT19" s="476"/>
      <c r="CU19" s="476"/>
      <c r="CV19" s="476"/>
      <c r="CW19" s="476"/>
      <c r="CX19" s="476"/>
      <c r="CY19" s="572"/>
      <c r="CZ19" s="619" t="s">
        <v>142</v>
      </c>
      <c r="DA19" s="619"/>
      <c r="DB19" s="619"/>
      <c r="DC19" s="619"/>
      <c r="DD19" s="575" t="s">
        <v>142</v>
      </c>
      <c r="DE19" s="476"/>
      <c r="DF19" s="476"/>
      <c r="DG19" s="476"/>
      <c r="DH19" s="476"/>
      <c r="DI19" s="476"/>
      <c r="DJ19" s="476"/>
      <c r="DK19" s="476"/>
      <c r="DL19" s="476"/>
      <c r="DM19" s="476"/>
      <c r="DN19" s="476"/>
      <c r="DO19" s="476"/>
      <c r="DP19" s="572"/>
      <c r="DQ19" s="575" t="s">
        <v>142</v>
      </c>
      <c r="DR19" s="476"/>
      <c r="DS19" s="476"/>
      <c r="DT19" s="476"/>
      <c r="DU19" s="476"/>
      <c r="DV19" s="476"/>
      <c r="DW19" s="476"/>
      <c r="DX19" s="476"/>
      <c r="DY19" s="476"/>
      <c r="DZ19" s="476"/>
      <c r="EA19" s="476"/>
      <c r="EB19" s="476"/>
      <c r="EC19" s="613"/>
    </row>
    <row r="20" spans="2:133" ht="11.25" customHeight="1" x14ac:dyDescent="0.15">
      <c r="B20" s="568" t="s">
        <v>289</v>
      </c>
      <c r="C20" s="569"/>
      <c r="D20" s="569"/>
      <c r="E20" s="569"/>
      <c r="F20" s="569"/>
      <c r="G20" s="569"/>
      <c r="H20" s="569"/>
      <c r="I20" s="569"/>
      <c r="J20" s="569"/>
      <c r="K20" s="569"/>
      <c r="L20" s="569"/>
      <c r="M20" s="569"/>
      <c r="N20" s="569"/>
      <c r="O20" s="569"/>
      <c r="P20" s="569"/>
      <c r="Q20" s="570"/>
      <c r="R20" s="571">
        <v>638968</v>
      </c>
      <c r="S20" s="476"/>
      <c r="T20" s="476"/>
      <c r="U20" s="476"/>
      <c r="V20" s="476"/>
      <c r="W20" s="476"/>
      <c r="X20" s="476"/>
      <c r="Y20" s="572"/>
      <c r="Z20" s="619">
        <v>2.7</v>
      </c>
      <c r="AA20" s="619"/>
      <c r="AB20" s="619"/>
      <c r="AC20" s="619"/>
      <c r="AD20" s="620" t="s">
        <v>142</v>
      </c>
      <c r="AE20" s="620"/>
      <c r="AF20" s="620"/>
      <c r="AG20" s="620"/>
      <c r="AH20" s="620"/>
      <c r="AI20" s="620"/>
      <c r="AJ20" s="620"/>
      <c r="AK20" s="620"/>
      <c r="AL20" s="573" t="s">
        <v>142</v>
      </c>
      <c r="AM20" s="342"/>
      <c r="AN20" s="342"/>
      <c r="AO20" s="621"/>
      <c r="AP20" s="568" t="s">
        <v>353</v>
      </c>
      <c r="AQ20" s="569"/>
      <c r="AR20" s="569"/>
      <c r="AS20" s="569"/>
      <c r="AT20" s="569"/>
      <c r="AU20" s="569"/>
      <c r="AV20" s="569"/>
      <c r="AW20" s="569"/>
      <c r="AX20" s="569"/>
      <c r="AY20" s="569"/>
      <c r="AZ20" s="569"/>
      <c r="BA20" s="569"/>
      <c r="BB20" s="569"/>
      <c r="BC20" s="569"/>
      <c r="BD20" s="569"/>
      <c r="BE20" s="569"/>
      <c r="BF20" s="570"/>
      <c r="BG20" s="571">
        <v>356294</v>
      </c>
      <c r="BH20" s="476"/>
      <c r="BI20" s="476"/>
      <c r="BJ20" s="476"/>
      <c r="BK20" s="476"/>
      <c r="BL20" s="476"/>
      <c r="BM20" s="476"/>
      <c r="BN20" s="572"/>
      <c r="BO20" s="619">
        <v>4.5</v>
      </c>
      <c r="BP20" s="619"/>
      <c r="BQ20" s="619"/>
      <c r="BR20" s="619"/>
      <c r="BS20" s="575" t="s">
        <v>142</v>
      </c>
      <c r="BT20" s="476"/>
      <c r="BU20" s="476"/>
      <c r="BV20" s="476"/>
      <c r="BW20" s="476"/>
      <c r="BX20" s="476"/>
      <c r="BY20" s="476"/>
      <c r="BZ20" s="476"/>
      <c r="CA20" s="476"/>
      <c r="CB20" s="613"/>
      <c r="CD20" s="568" t="s">
        <v>52</v>
      </c>
      <c r="CE20" s="569"/>
      <c r="CF20" s="569"/>
      <c r="CG20" s="569"/>
      <c r="CH20" s="569"/>
      <c r="CI20" s="569"/>
      <c r="CJ20" s="569"/>
      <c r="CK20" s="569"/>
      <c r="CL20" s="569"/>
      <c r="CM20" s="569"/>
      <c r="CN20" s="569"/>
      <c r="CO20" s="569"/>
      <c r="CP20" s="569"/>
      <c r="CQ20" s="570"/>
      <c r="CR20" s="571">
        <v>22637412</v>
      </c>
      <c r="CS20" s="476"/>
      <c r="CT20" s="476"/>
      <c r="CU20" s="476"/>
      <c r="CV20" s="476"/>
      <c r="CW20" s="476"/>
      <c r="CX20" s="476"/>
      <c r="CY20" s="572"/>
      <c r="CZ20" s="619">
        <v>100</v>
      </c>
      <c r="DA20" s="619"/>
      <c r="DB20" s="619"/>
      <c r="DC20" s="619"/>
      <c r="DD20" s="575">
        <v>946220</v>
      </c>
      <c r="DE20" s="476"/>
      <c r="DF20" s="476"/>
      <c r="DG20" s="476"/>
      <c r="DH20" s="476"/>
      <c r="DI20" s="476"/>
      <c r="DJ20" s="476"/>
      <c r="DK20" s="476"/>
      <c r="DL20" s="476"/>
      <c r="DM20" s="476"/>
      <c r="DN20" s="476"/>
      <c r="DO20" s="476"/>
      <c r="DP20" s="572"/>
      <c r="DQ20" s="575">
        <v>16656637</v>
      </c>
      <c r="DR20" s="476"/>
      <c r="DS20" s="476"/>
      <c r="DT20" s="476"/>
      <c r="DU20" s="476"/>
      <c r="DV20" s="476"/>
      <c r="DW20" s="476"/>
      <c r="DX20" s="476"/>
      <c r="DY20" s="476"/>
      <c r="DZ20" s="476"/>
      <c r="EA20" s="476"/>
      <c r="EB20" s="476"/>
      <c r="EC20" s="613"/>
    </row>
    <row r="21" spans="2:133" ht="11.25" customHeight="1" x14ac:dyDescent="0.15">
      <c r="B21" s="568" t="s">
        <v>355</v>
      </c>
      <c r="C21" s="569"/>
      <c r="D21" s="569"/>
      <c r="E21" s="569"/>
      <c r="F21" s="569"/>
      <c r="G21" s="569"/>
      <c r="H21" s="569"/>
      <c r="I21" s="569"/>
      <c r="J21" s="569"/>
      <c r="K21" s="569"/>
      <c r="L21" s="569"/>
      <c r="M21" s="569"/>
      <c r="N21" s="569"/>
      <c r="O21" s="569"/>
      <c r="P21" s="569"/>
      <c r="Q21" s="570"/>
      <c r="R21" s="571" t="s">
        <v>142</v>
      </c>
      <c r="S21" s="476"/>
      <c r="T21" s="476"/>
      <c r="U21" s="476"/>
      <c r="V21" s="476"/>
      <c r="W21" s="476"/>
      <c r="X21" s="476"/>
      <c r="Y21" s="572"/>
      <c r="Z21" s="619" t="s">
        <v>142</v>
      </c>
      <c r="AA21" s="619"/>
      <c r="AB21" s="619"/>
      <c r="AC21" s="619"/>
      <c r="AD21" s="620" t="s">
        <v>142</v>
      </c>
      <c r="AE21" s="620"/>
      <c r="AF21" s="620"/>
      <c r="AG21" s="620"/>
      <c r="AH21" s="620"/>
      <c r="AI21" s="620"/>
      <c r="AJ21" s="620"/>
      <c r="AK21" s="620"/>
      <c r="AL21" s="573" t="s">
        <v>142</v>
      </c>
      <c r="AM21" s="342"/>
      <c r="AN21" s="342"/>
      <c r="AO21" s="621"/>
      <c r="AP21" s="647" t="s">
        <v>356</v>
      </c>
      <c r="AQ21" s="650"/>
      <c r="AR21" s="650"/>
      <c r="AS21" s="650"/>
      <c r="AT21" s="650"/>
      <c r="AU21" s="650"/>
      <c r="AV21" s="650"/>
      <c r="AW21" s="650"/>
      <c r="AX21" s="650"/>
      <c r="AY21" s="650"/>
      <c r="AZ21" s="650"/>
      <c r="BA21" s="650"/>
      <c r="BB21" s="650"/>
      <c r="BC21" s="650"/>
      <c r="BD21" s="650"/>
      <c r="BE21" s="650"/>
      <c r="BF21" s="649"/>
      <c r="BG21" s="571">
        <v>19364</v>
      </c>
      <c r="BH21" s="476"/>
      <c r="BI21" s="476"/>
      <c r="BJ21" s="476"/>
      <c r="BK21" s="476"/>
      <c r="BL21" s="476"/>
      <c r="BM21" s="476"/>
      <c r="BN21" s="572"/>
      <c r="BO21" s="619">
        <v>0.2</v>
      </c>
      <c r="BP21" s="619"/>
      <c r="BQ21" s="619"/>
      <c r="BR21" s="619"/>
      <c r="BS21" s="575" t="s">
        <v>142</v>
      </c>
      <c r="BT21" s="476"/>
      <c r="BU21" s="476"/>
      <c r="BV21" s="476"/>
      <c r="BW21" s="476"/>
      <c r="BX21" s="476"/>
      <c r="BY21" s="476"/>
      <c r="BZ21" s="476"/>
      <c r="CA21" s="476"/>
      <c r="CB21" s="613"/>
      <c r="CD21" s="582"/>
      <c r="CE21" s="583"/>
      <c r="CF21" s="583"/>
      <c r="CG21" s="583"/>
      <c r="CH21" s="583"/>
      <c r="CI21" s="583"/>
      <c r="CJ21" s="583"/>
      <c r="CK21" s="583"/>
      <c r="CL21" s="583"/>
      <c r="CM21" s="583"/>
      <c r="CN21" s="583"/>
      <c r="CO21" s="583"/>
      <c r="CP21" s="583"/>
      <c r="CQ21" s="584"/>
      <c r="CR21" s="659"/>
      <c r="CS21" s="660"/>
      <c r="CT21" s="660"/>
      <c r="CU21" s="660"/>
      <c r="CV21" s="660"/>
      <c r="CW21" s="660"/>
      <c r="CX21" s="660"/>
      <c r="CY21" s="661"/>
      <c r="CZ21" s="662"/>
      <c r="DA21" s="662"/>
      <c r="DB21" s="662"/>
      <c r="DC21" s="662"/>
      <c r="DD21" s="663"/>
      <c r="DE21" s="660"/>
      <c r="DF21" s="660"/>
      <c r="DG21" s="660"/>
      <c r="DH21" s="660"/>
      <c r="DI21" s="660"/>
      <c r="DJ21" s="660"/>
      <c r="DK21" s="660"/>
      <c r="DL21" s="660"/>
      <c r="DM21" s="660"/>
      <c r="DN21" s="660"/>
      <c r="DO21" s="660"/>
      <c r="DP21" s="661"/>
      <c r="DQ21" s="663"/>
      <c r="DR21" s="660"/>
      <c r="DS21" s="660"/>
      <c r="DT21" s="660"/>
      <c r="DU21" s="660"/>
      <c r="DV21" s="660"/>
      <c r="DW21" s="660"/>
      <c r="DX21" s="660"/>
      <c r="DY21" s="660"/>
      <c r="DZ21" s="660"/>
      <c r="EA21" s="660"/>
      <c r="EB21" s="660"/>
      <c r="EC21" s="664"/>
    </row>
    <row r="22" spans="2:133" ht="11.25" customHeight="1" x14ac:dyDescent="0.15">
      <c r="B22" s="568" t="s">
        <v>74</v>
      </c>
      <c r="C22" s="569"/>
      <c r="D22" s="569"/>
      <c r="E22" s="569"/>
      <c r="F22" s="569"/>
      <c r="G22" s="569"/>
      <c r="H22" s="569"/>
      <c r="I22" s="569"/>
      <c r="J22" s="569"/>
      <c r="K22" s="569"/>
      <c r="L22" s="569"/>
      <c r="M22" s="569"/>
      <c r="N22" s="569"/>
      <c r="O22" s="569"/>
      <c r="P22" s="569"/>
      <c r="Q22" s="570"/>
      <c r="R22" s="571">
        <v>15155047</v>
      </c>
      <c r="S22" s="476"/>
      <c r="T22" s="476"/>
      <c r="U22" s="476"/>
      <c r="V22" s="476"/>
      <c r="W22" s="476"/>
      <c r="X22" s="476"/>
      <c r="Y22" s="572"/>
      <c r="Z22" s="619">
        <v>64.400000000000006</v>
      </c>
      <c r="AA22" s="619"/>
      <c r="AB22" s="619"/>
      <c r="AC22" s="619"/>
      <c r="AD22" s="620">
        <v>14179149</v>
      </c>
      <c r="AE22" s="620"/>
      <c r="AF22" s="620"/>
      <c r="AG22" s="620"/>
      <c r="AH22" s="620"/>
      <c r="AI22" s="620"/>
      <c r="AJ22" s="620"/>
      <c r="AK22" s="620"/>
      <c r="AL22" s="573">
        <v>99.8</v>
      </c>
      <c r="AM22" s="342"/>
      <c r="AN22" s="342"/>
      <c r="AO22" s="621"/>
      <c r="AP22" s="647" t="s">
        <v>358</v>
      </c>
      <c r="AQ22" s="650"/>
      <c r="AR22" s="650"/>
      <c r="AS22" s="650"/>
      <c r="AT22" s="650"/>
      <c r="AU22" s="650"/>
      <c r="AV22" s="650"/>
      <c r="AW22" s="650"/>
      <c r="AX22" s="650"/>
      <c r="AY22" s="650"/>
      <c r="AZ22" s="650"/>
      <c r="BA22" s="650"/>
      <c r="BB22" s="650"/>
      <c r="BC22" s="650"/>
      <c r="BD22" s="650"/>
      <c r="BE22" s="650"/>
      <c r="BF22" s="649"/>
      <c r="BG22" s="571" t="s">
        <v>142</v>
      </c>
      <c r="BH22" s="476"/>
      <c r="BI22" s="476"/>
      <c r="BJ22" s="476"/>
      <c r="BK22" s="476"/>
      <c r="BL22" s="476"/>
      <c r="BM22" s="476"/>
      <c r="BN22" s="572"/>
      <c r="BO22" s="619" t="s">
        <v>142</v>
      </c>
      <c r="BP22" s="619"/>
      <c r="BQ22" s="619"/>
      <c r="BR22" s="619"/>
      <c r="BS22" s="575" t="s">
        <v>142</v>
      </c>
      <c r="BT22" s="476"/>
      <c r="BU22" s="476"/>
      <c r="BV22" s="476"/>
      <c r="BW22" s="476"/>
      <c r="BX22" s="476"/>
      <c r="BY22" s="476"/>
      <c r="BZ22" s="476"/>
      <c r="CA22" s="476"/>
      <c r="CB22" s="613"/>
      <c r="CD22" s="506" t="s">
        <v>359</v>
      </c>
      <c r="CE22" s="507"/>
      <c r="CF22" s="507"/>
      <c r="CG22" s="507"/>
      <c r="CH22" s="507"/>
      <c r="CI22" s="507"/>
      <c r="CJ22" s="507"/>
      <c r="CK22" s="507"/>
      <c r="CL22" s="507"/>
      <c r="CM22" s="507"/>
      <c r="CN22" s="507"/>
      <c r="CO22" s="507"/>
      <c r="CP22" s="507"/>
      <c r="CQ22" s="507"/>
      <c r="CR22" s="507"/>
      <c r="CS22" s="507"/>
      <c r="CT22" s="507"/>
      <c r="CU22" s="507"/>
      <c r="CV22" s="507"/>
      <c r="CW22" s="507"/>
      <c r="CX22" s="507"/>
      <c r="CY22" s="507"/>
      <c r="CZ22" s="507"/>
      <c r="DA22" s="507"/>
      <c r="DB22" s="507"/>
      <c r="DC22" s="507"/>
      <c r="DD22" s="507"/>
      <c r="DE22" s="507"/>
      <c r="DF22" s="507"/>
      <c r="DG22" s="507"/>
      <c r="DH22" s="507"/>
      <c r="DI22" s="507"/>
      <c r="DJ22" s="507"/>
      <c r="DK22" s="507"/>
      <c r="DL22" s="507"/>
      <c r="DM22" s="507"/>
      <c r="DN22" s="507"/>
      <c r="DO22" s="507"/>
      <c r="DP22" s="507"/>
      <c r="DQ22" s="507"/>
      <c r="DR22" s="507"/>
      <c r="DS22" s="507"/>
      <c r="DT22" s="507"/>
      <c r="DU22" s="507"/>
      <c r="DV22" s="507"/>
      <c r="DW22" s="507"/>
      <c r="DX22" s="507"/>
      <c r="DY22" s="507"/>
      <c r="DZ22" s="507"/>
      <c r="EA22" s="507"/>
      <c r="EB22" s="507"/>
      <c r="EC22" s="549"/>
    </row>
    <row r="23" spans="2:133" ht="11.25" customHeight="1" x14ac:dyDescent="0.15">
      <c r="B23" s="568" t="s">
        <v>360</v>
      </c>
      <c r="C23" s="569"/>
      <c r="D23" s="569"/>
      <c r="E23" s="569"/>
      <c r="F23" s="569"/>
      <c r="G23" s="569"/>
      <c r="H23" s="569"/>
      <c r="I23" s="569"/>
      <c r="J23" s="569"/>
      <c r="K23" s="569"/>
      <c r="L23" s="569"/>
      <c r="M23" s="569"/>
      <c r="N23" s="569"/>
      <c r="O23" s="569"/>
      <c r="P23" s="569"/>
      <c r="Q23" s="570"/>
      <c r="R23" s="571">
        <v>6752</v>
      </c>
      <c r="S23" s="476"/>
      <c r="T23" s="476"/>
      <c r="U23" s="476"/>
      <c r="V23" s="476"/>
      <c r="W23" s="476"/>
      <c r="X23" s="476"/>
      <c r="Y23" s="572"/>
      <c r="Z23" s="619">
        <v>0</v>
      </c>
      <c r="AA23" s="619"/>
      <c r="AB23" s="619"/>
      <c r="AC23" s="619"/>
      <c r="AD23" s="620">
        <v>6752</v>
      </c>
      <c r="AE23" s="620"/>
      <c r="AF23" s="620"/>
      <c r="AG23" s="620"/>
      <c r="AH23" s="620"/>
      <c r="AI23" s="620"/>
      <c r="AJ23" s="620"/>
      <c r="AK23" s="620"/>
      <c r="AL23" s="573">
        <v>0</v>
      </c>
      <c r="AM23" s="342"/>
      <c r="AN23" s="342"/>
      <c r="AO23" s="621"/>
      <c r="AP23" s="647" t="s">
        <v>124</v>
      </c>
      <c r="AQ23" s="650"/>
      <c r="AR23" s="650"/>
      <c r="AS23" s="650"/>
      <c r="AT23" s="650"/>
      <c r="AU23" s="650"/>
      <c r="AV23" s="650"/>
      <c r="AW23" s="650"/>
      <c r="AX23" s="650"/>
      <c r="AY23" s="650"/>
      <c r="AZ23" s="650"/>
      <c r="BA23" s="650"/>
      <c r="BB23" s="650"/>
      <c r="BC23" s="650"/>
      <c r="BD23" s="650"/>
      <c r="BE23" s="650"/>
      <c r="BF23" s="649"/>
      <c r="BG23" s="571">
        <v>336930</v>
      </c>
      <c r="BH23" s="476"/>
      <c r="BI23" s="476"/>
      <c r="BJ23" s="476"/>
      <c r="BK23" s="476"/>
      <c r="BL23" s="476"/>
      <c r="BM23" s="476"/>
      <c r="BN23" s="572"/>
      <c r="BO23" s="619">
        <v>4.2</v>
      </c>
      <c r="BP23" s="619"/>
      <c r="BQ23" s="619"/>
      <c r="BR23" s="619"/>
      <c r="BS23" s="575" t="s">
        <v>142</v>
      </c>
      <c r="BT23" s="476"/>
      <c r="BU23" s="476"/>
      <c r="BV23" s="476"/>
      <c r="BW23" s="476"/>
      <c r="BX23" s="476"/>
      <c r="BY23" s="476"/>
      <c r="BZ23" s="476"/>
      <c r="CA23" s="476"/>
      <c r="CB23" s="613"/>
      <c r="CD23" s="506" t="s">
        <v>308</v>
      </c>
      <c r="CE23" s="507"/>
      <c r="CF23" s="507"/>
      <c r="CG23" s="507"/>
      <c r="CH23" s="507"/>
      <c r="CI23" s="507"/>
      <c r="CJ23" s="507"/>
      <c r="CK23" s="507"/>
      <c r="CL23" s="507"/>
      <c r="CM23" s="507"/>
      <c r="CN23" s="507"/>
      <c r="CO23" s="507"/>
      <c r="CP23" s="507"/>
      <c r="CQ23" s="549"/>
      <c r="CR23" s="506" t="s">
        <v>362</v>
      </c>
      <c r="CS23" s="507"/>
      <c r="CT23" s="507"/>
      <c r="CU23" s="507"/>
      <c r="CV23" s="507"/>
      <c r="CW23" s="507"/>
      <c r="CX23" s="507"/>
      <c r="CY23" s="549"/>
      <c r="CZ23" s="506" t="s">
        <v>366</v>
      </c>
      <c r="DA23" s="507"/>
      <c r="DB23" s="507"/>
      <c r="DC23" s="549"/>
      <c r="DD23" s="506" t="s">
        <v>368</v>
      </c>
      <c r="DE23" s="507"/>
      <c r="DF23" s="507"/>
      <c r="DG23" s="507"/>
      <c r="DH23" s="507"/>
      <c r="DI23" s="507"/>
      <c r="DJ23" s="507"/>
      <c r="DK23" s="549"/>
      <c r="DL23" s="651" t="s">
        <v>369</v>
      </c>
      <c r="DM23" s="652"/>
      <c r="DN23" s="652"/>
      <c r="DO23" s="652"/>
      <c r="DP23" s="652"/>
      <c r="DQ23" s="652"/>
      <c r="DR23" s="652"/>
      <c r="DS23" s="652"/>
      <c r="DT23" s="652"/>
      <c r="DU23" s="652"/>
      <c r="DV23" s="653"/>
      <c r="DW23" s="506" t="s">
        <v>370</v>
      </c>
      <c r="DX23" s="507"/>
      <c r="DY23" s="507"/>
      <c r="DZ23" s="507"/>
      <c r="EA23" s="507"/>
      <c r="EB23" s="507"/>
      <c r="EC23" s="549"/>
    </row>
    <row r="24" spans="2:133" ht="11.25" customHeight="1" x14ac:dyDescent="0.15">
      <c r="B24" s="568" t="s">
        <v>150</v>
      </c>
      <c r="C24" s="569"/>
      <c r="D24" s="569"/>
      <c r="E24" s="569"/>
      <c r="F24" s="569"/>
      <c r="G24" s="569"/>
      <c r="H24" s="569"/>
      <c r="I24" s="569"/>
      <c r="J24" s="569"/>
      <c r="K24" s="569"/>
      <c r="L24" s="569"/>
      <c r="M24" s="569"/>
      <c r="N24" s="569"/>
      <c r="O24" s="569"/>
      <c r="P24" s="569"/>
      <c r="Q24" s="570"/>
      <c r="R24" s="571">
        <v>243546</v>
      </c>
      <c r="S24" s="476"/>
      <c r="T24" s="476"/>
      <c r="U24" s="476"/>
      <c r="V24" s="476"/>
      <c r="W24" s="476"/>
      <c r="X24" s="476"/>
      <c r="Y24" s="572"/>
      <c r="Z24" s="619">
        <v>1</v>
      </c>
      <c r="AA24" s="619"/>
      <c r="AB24" s="619"/>
      <c r="AC24" s="619"/>
      <c r="AD24" s="620" t="s">
        <v>142</v>
      </c>
      <c r="AE24" s="620"/>
      <c r="AF24" s="620"/>
      <c r="AG24" s="620"/>
      <c r="AH24" s="620"/>
      <c r="AI24" s="620"/>
      <c r="AJ24" s="620"/>
      <c r="AK24" s="620"/>
      <c r="AL24" s="573" t="s">
        <v>142</v>
      </c>
      <c r="AM24" s="342"/>
      <c r="AN24" s="342"/>
      <c r="AO24" s="621"/>
      <c r="AP24" s="647" t="s">
        <v>372</v>
      </c>
      <c r="AQ24" s="650"/>
      <c r="AR24" s="650"/>
      <c r="AS24" s="650"/>
      <c r="AT24" s="650"/>
      <c r="AU24" s="650"/>
      <c r="AV24" s="650"/>
      <c r="AW24" s="650"/>
      <c r="AX24" s="650"/>
      <c r="AY24" s="650"/>
      <c r="AZ24" s="650"/>
      <c r="BA24" s="650"/>
      <c r="BB24" s="650"/>
      <c r="BC24" s="650"/>
      <c r="BD24" s="650"/>
      <c r="BE24" s="650"/>
      <c r="BF24" s="649"/>
      <c r="BG24" s="571" t="s">
        <v>142</v>
      </c>
      <c r="BH24" s="476"/>
      <c r="BI24" s="476"/>
      <c r="BJ24" s="476"/>
      <c r="BK24" s="476"/>
      <c r="BL24" s="476"/>
      <c r="BM24" s="476"/>
      <c r="BN24" s="572"/>
      <c r="BO24" s="619" t="s">
        <v>142</v>
      </c>
      <c r="BP24" s="619"/>
      <c r="BQ24" s="619"/>
      <c r="BR24" s="619"/>
      <c r="BS24" s="575" t="s">
        <v>142</v>
      </c>
      <c r="BT24" s="476"/>
      <c r="BU24" s="476"/>
      <c r="BV24" s="476"/>
      <c r="BW24" s="476"/>
      <c r="BX24" s="476"/>
      <c r="BY24" s="476"/>
      <c r="BZ24" s="476"/>
      <c r="CA24" s="476"/>
      <c r="CB24" s="613"/>
      <c r="CD24" s="628" t="s">
        <v>373</v>
      </c>
      <c r="CE24" s="629"/>
      <c r="CF24" s="629"/>
      <c r="CG24" s="629"/>
      <c r="CH24" s="629"/>
      <c r="CI24" s="629"/>
      <c r="CJ24" s="629"/>
      <c r="CK24" s="629"/>
      <c r="CL24" s="629"/>
      <c r="CM24" s="629"/>
      <c r="CN24" s="629"/>
      <c r="CO24" s="629"/>
      <c r="CP24" s="629"/>
      <c r="CQ24" s="630"/>
      <c r="CR24" s="625">
        <v>12522622</v>
      </c>
      <c r="CS24" s="626"/>
      <c r="CT24" s="626"/>
      <c r="CU24" s="626"/>
      <c r="CV24" s="626"/>
      <c r="CW24" s="626"/>
      <c r="CX24" s="626"/>
      <c r="CY24" s="654"/>
      <c r="CZ24" s="655">
        <v>55.3</v>
      </c>
      <c r="DA24" s="639"/>
      <c r="DB24" s="639"/>
      <c r="DC24" s="656"/>
      <c r="DD24" s="657">
        <v>8385038</v>
      </c>
      <c r="DE24" s="626"/>
      <c r="DF24" s="626"/>
      <c r="DG24" s="626"/>
      <c r="DH24" s="626"/>
      <c r="DI24" s="626"/>
      <c r="DJ24" s="626"/>
      <c r="DK24" s="654"/>
      <c r="DL24" s="657">
        <v>8189685</v>
      </c>
      <c r="DM24" s="626"/>
      <c r="DN24" s="626"/>
      <c r="DO24" s="626"/>
      <c r="DP24" s="626"/>
      <c r="DQ24" s="626"/>
      <c r="DR24" s="626"/>
      <c r="DS24" s="626"/>
      <c r="DT24" s="626"/>
      <c r="DU24" s="626"/>
      <c r="DV24" s="654"/>
      <c r="DW24" s="655">
        <v>54</v>
      </c>
      <c r="DX24" s="639"/>
      <c r="DY24" s="639"/>
      <c r="DZ24" s="639"/>
      <c r="EA24" s="639"/>
      <c r="EB24" s="639"/>
      <c r="EC24" s="658"/>
    </row>
    <row r="25" spans="2:133" ht="11.25" customHeight="1" x14ac:dyDescent="0.15">
      <c r="B25" s="568" t="s">
        <v>104</v>
      </c>
      <c r="C25" s="569"/>
      <c r="D25" s="569"/>
      <c r="E25" s="569"/>
      <c r="F25" s="569"/>
      <c r="G25" s="569"/>
      <c r="H25" s="569"/>
      <c r="I25" s="569"/>
      <c r="J25" s="569"/>
      <c r="K25" s="569"/>
      <c r="L25" s="569"/>
      <c r="M25" s="569"/>
      <c r="N25" s="569"/>
      <c r="O25" s="569"/>
      <c r="P25" s="569"/>
      <c r="Q25" s="570"/>
      <c r="R25" s="571">
        <v>476536</v>
      </c>
      <c r="S25" s="476"/>
      <c r="T25" s="476"/>
      <c r="U25" s="476"/>
      <c r="V25" s="476"/>
      <c r="W25" s="476"/>
      <c r="X25" s="476"/>
      <c r="Y25" s="572"/>
      <c r="Z25" s="619">
        <v>2</v>
      </c>
      <c r="AA25" s="619"/>
      <c r="AB25" s="619"/>
      <c r="AC25" s="619"/>
      <c r="AD25" s="620">
        <v>21838</v>
      </c>
      <c r="AE25" s="620"/>
      <c r="AF25" s="620"/>
      <c r="AG25" s="620"/>
      <c r="AH25" s="620"/>
      <c r="AI25" s="620"/>
      <c r="AJ25" s="620"/>
      <c r="AK25" s="620"/>
      <c r="AL25" s="573">
        <v>0.2</v>
      </c>
      <c r="AM25" s="342"/>
      <c r="AN25" s="342"/>
      <c r="AO25" s="621"/>
      <c r="AP25" s="647" t="s">
        <v>269</v>
      </c>
      <c r="AQ25" s="650"/>
      <c r="AR25" s="650"/>
      <c r="AS25" s="650"/>
      <c r="AT25" s="650"/>
      <c r="AU25" s="650"/>
      <c r="AV25" s="650"/>
      <c r="AW25" s="650"/>
      <c r="AX25" s="650"/>
      <c r="AY25" s="650"/>
      <c r="AZ25" s="650"/>
      <c r="BA25" s="650"/>
      <c r="BB25" s="650"/>
      <c r="BC25" s="650"/>
      <c r="BD25" s="650"/>
      <c r="BE25" s="650"/>
      <c r="BF25" s="649"/>
      <c r="BG25" s="571" t="s">
        <v>142</v>
      </c>
      <c r="BH25" s="476"/>
      <c r="BI25" s="476"/>
      <c r="BJ25" s="476"/>
      <c r="BK25" s="476"/>
      <c r="BL25" s="476"/>
      <c r="BM25" s="476"/>
      <c r="BN25" s="572"/>
      <c r="BO25" s="619" t="s">
        <v>142</v>
      </c>
      <c r="BP25" s="619"/>
      <c r="BQ25" s="619"/>
      <c r="BR25" s="619"/>
      <c r="BS25" s="575" t="s">
        <v>142</v>
      </c>
      <c r="BT25" s="476"/>
      <c r="BU25" s="476"/>
      <c r="BV25" s="476"/>
      <c r="BW25" s="476"/>
      <c r="BX25" s="476"/>
      <c r="BY25" s="476"/>
      <c r="BZ25" s="476"/>
      <c r="CA25" s="476"/>
      <c r="CB25" s="613"/>
      <c r="CD25" s="568" t="s">
        <v>190</v>
      </c>
      <c r="CE25" s="569"/>
      <c r="CF25" s="569"/>
      <c r="CG25" s="569"/>
      <c r="CH25" s="569"/>
      <c r="CI25" s="569"/>
      <c r="CJ25" s="569"/>
      <c r="CK25" s="569"/>
      <c r="CL25" s="569"/>
      <c r="CM25" s="569"/>
      <c r="CN25" s="569"/>
      <c r="CO25" s="569"/>
      <c r="CP25" s="569"/>
      <c r="CQ25" s="570"/>
      <c r="CR25" s="571">
        <v>4796010</v>
      </c>
      <c r="CS25" s="598"/>
      <c r="CT25" s="598"/>
      <c r="CU25" s="598"/>
      <c r="CV25" s="598"/>
      <c r="CW25" s="598"/>
      <c r="CX25" s="598"/>
      <c r="CY25" s="599"/>
      <c r="CZ25" s="573">
        <v>21.2</v>
      </c>
      <c r="DA25" s="600"/>
      <c r="DB25" s="600"/>
      <c r="DC25" s="601"/>
      <c r="DD25" s="575">
        <v>4416889</v>
      </c>
      <c r="DE25" s="598"/>
      <c r="DF25" s="598"/>
      <c r="DG25" s="598"/>
      <c r="DH25" s="598"/>
      <c r="DI25" s="598"/>
      <c r="DJ25" s="598"/>
      <c r="DK25" s="599"/>
      <c r="DL25" s="575">
        <v>4369855</v>
      </c>
      <c r="DM25" s="598"/>
      <c r="DN25" s="598"/>
      <c r="DO25" s="598"/>
      <c r="DP25" s="598"/>
      <c r="DQ25" s="598"/>
      <c r="DR25" s="598"/>
      <c r="DS25" s="598"/>
      <c r="DT25" s="598"/>
      <c r="DU25" s="598"/>
      <c r="DV25" s="599"/>
      <c r="DW25" s="573">
        <v>28.8</v>
      </c>
      <c r="DX25" s="600"/>
      <c r="DY25" s="600"/>
      <c r="DZ25" s="600"/>
      <c r="EA25" s="600"/>
      <c r="EB25" s="600"/>
      <c r="EC25" s="609"/>
    </row>
    <row r="26" spans="2:133" ht="11.25" customHeight="1" x14ac:dyDescent="0.15">
      <c r="B26" s="568" t="s">
        <v>16</v>
      </c>
      <c r="C26" s="569"/>
      <c r="D26" s="569"/>
      <c r="E26" s="569"/>
      <c r="F26" s="569"/>
      <c r="G26" s="569"/>
      <c r="H26" s="569"/>
      <c r="I26" s="569"/>
      <c r="J26" s="569"/>
      <c r="K26" s="569"/>
      <c r="L26" s="569"/>
      <c r="M26" s="569"/>
      <c r="N26" s="569"/>
      <c r="O26" s="569"/>
      <c r="P26" s="569"/>
      <c r="Q26" s="570"/>
      <c r="R26" s="571">
        <v>99106</v>
      </c>
      <c r="S26" s="476"/>
      <c r="T26" s="476"/>
      <c r="U26" s="476"/>
      <c r="V26" s="476"/>
      <c r="W26" s="476"/>
      <c r="X26" s="476"/>
      <c r="Y26" s="572"/>
      <c r="Z26" s="619">
        <v>0.4</v>
      </c>
      <c r="AA26" s="619"/>
      <c r="AB26" s="619"/>
      <c r="AC26" s="619"/>
      <c r="AD26" s="620" t="s">
        <v>142</v>
      </c>
      <c r="AE26" s="620"/>
      <c r="AF26" s="620"/>
      <c r="AG26" s="620"/>
      <c r="AH26" s="620"/>
      <c r="AI26" s="620"/>
      <c r="AJ26" s="620"/>
      <c r="AK26" s="620"/>
      <c r="AL26" s="573" t="s">
        <v>142</v>
      </c>
      <c r="AM26" s="342"/>
      <c r="AN26" s="342"/>
      <c r="AO26" s="621"/>
      <c r="AP26" s="647" t="s">
        <v>377</v>
      </c>
      <c r="AQ26" s="648"/>
      <c r="AR26" s="648"/>
      <c r="AS26" s="648"/>
      <c r="AT26" s="648"/>
      <c r="AU26" s="648"/>
      <c r="AV26" s="648"/>
      <c r="AW26" s="648"/>
      <c r="AX26" s="648"/>
      <c r="AY26" s="648"/>
      <c r="AZ26" s="648"/>
      <c r="BA26" s="648"/>
      <c r="BB26" s="648"/>
      <c r="BC26" s="648"/>
      <c r="BD26" s="648"/>
      <c r="BE26" s="648"/>
      <c r="BF26" s="649"/>
      <c r="BG26" s="571" t="s">
        <v>142</v>
      </c>
      <c r="BH26" s="476"/>
      <c r="BI26" s="476"/>
      <c r="BJ26" s="476"/>
      <c r="BK26" s="476"/>
      <c r="BL26" s="476"/>
      <c r="BM26" s="476"/>
      <c r="BN26" s="572"/>
      <c r="BO26" s="619" t="s">
        <v>142</v>
      </c>
      <c r="BP26" s="619"/>
      <c r="BQ26" s="619"/>
      <c r="BR26" s="619"/>
      <c r="BS26" s="575" t="s">
        <v>142</v>
      </c>
      <c r="BT26" s="476"/>
      <c r="BU26" s="476"/>
      <c r="BV26" s="476"/>
      <c r="BW26" s="476"/>
      <c r="BX26" s="476"/>
      <c r="BY26" s="476"/>
      <c r="BZ26" s="476"/>
      <c r="CA26" s="476"/>
      <c r="CB26" s="613"/>
      <c r="CD26" s="568" t="s">
        <v>109</v>
      </c>
      <c r="CE26" s="569"/>
      <c r="CF26" s="569"/>
      <c r="CG26" s="569"/>
      <c r="CH26" s="569"/>
      <c r="CI26" s="569"/>
      <c r="CJ26" s="569"/>
      <c r="CK26" s="569"/>
      <c r="CL26" s="569"/>
      <c r="CM26" s="569"/>
      <c r="CN26" s="569"/>
      <c r="CO26" s="569"/>
      <c r="CP26" s="569"/>
      <c r="CQ26" s="570"/>
      <c r="CR26" s="571">
        <v>3258595</v>
      </c>
      <c r="CS26" s="476"/>
      <c r="CT26" s="476"/>
      <c r="CU26" s="476"/>
      <c r="CV26" s="476"/>
      <c r="CW26" s="476"/>
      <c r="CX26" s="476"/>
      <c r="CY26" s="572"/>
      <c r="CZ26" s="573">
        <v>14.4</v>
      </c>
      <c r="DA26" s="600"/>
      <c r="DB26" s="600"/>
      <c r="DC26" s="601"/>
      <c r="DD26" s="575">
        <v>2898020</v>
      </c>
      <c r="DE26" s="476"/>
      <c r="DF26" s="476"/>
      <c r="DG26" s="476"/>
      <c r="DH26" s="476"/>
      <c r="DI26" s="476"/>
      <c r="DJ26" s="476"/>
      <c r="DK26" s="572"/>
      <c r="DL26" s="575" t="s">
        <v>142</v>
      </c>
      <c r="DM26" s="476"/>
      <c r="DN26" s="476"/>
      <c r="DO26" s="476"/>
      <c r="DP26" s="476"/>
      <c r="DQ26" s="476"/>
      <c r="DR26" s="476"/>
      <c r="DS26" s="476"/>
      <c r="DT26" s="476"/>
      <c r="DU26" s="476"/>
      <c r="DV26" s="572"/>
      <c r="DW26" s="573" t="s">
        <v>142</v>
      </c>
      <c r="DX26" s="600"/>
      <c r="DY26" s="600"/>
      <c r="DZ26" s="600"/>
      <c r="EA26" s="600"/>
      <c r="EB26" s="600"/>
      <c r="EC26" s="609"/>
    </row>
    <row r="27" spans="2:133" ht="11.25" customHeight="1" x14ac:dyDescent="0.15">
      <c r="B27" s="568" t="s">
        <v>333</v>
      </c>
      <c r="C27" s="569"/>
      <c r="D27" s="569"/>
      <c r="E27" s="569"/>
      <c r="F27" s="569"/>
      <c r="G27" s="569"/>
      <c r="H27" s="569"/>
      <c r="I27" s="569"/>
      <c r="J27" s="569"/>
      <c r="K27" s="569"/>
      <c r="L27" s="569"/>
      <c r="M27" s="569"/>
      <c r="N27" s="569"/>
      <c r="O27" s="569"/>
      <c r="P27" s="569"/>
      <c r="Q27" s="570"/>
      <c r="R27" s="571">
        <v>3062078</v>
      </c>
      <c r="S27" s="476"/>
      <c r="T27" s="476"/>
      <c r="U27" s="476"/>
      <c r="V27" s="476"/>
      <c r="W27" s="476"/>
      <c r="X27" s="476"/>
      <c r="Y27" s="572"/>
      <c r="Z27" s="619">
        <v>13</v>
      </c>
      <c r="AA27" s="619"/>
      <c r="AB27" s="619"/>
      <c r="AC27" s="619"/>
      <c r="AD27" s="620" t="s">
        <v>142</v>
      </c>
      <c r="AE27" s="620"/>
      <c r="AF27" s="620"/>
      <c r="AG27" s="620"/>
      <c r="AH27" s="620"/>
      <c r="AI27" s="620"/>
      <c r="AJ27" s="620"/>
      <c r="AK27" s="620"/>
      <c r="AL27" s="573" t="s">
        <v>142</v>
      </c>
      <c r="AM27" s="342"/>
      <c r="AN27" s="342"/>
      <c r="AO27" s="621"/>
      <c r="AP27" s="568" t="s">
        <v>378</v>
      </c>
      <c r="AQ27" s="569"/>
      <c r="AR27" s="569"/>
      <c r="AS27" s="569"/>
      <c r="AT27" s="569"/>
      <c r="AU27" s="569"/>
      <c r="AV27" s="569"/>
      <c r="AW27" s="569"/>
      <c r="AX27" s="569"/>
      <c r="AY27" s="569"/>
      <c r="AZ27" s="569"/>
      <c r="BA27" s="569"/>
      <c r="BB27" s="569"/>
      <c r="BC27" s="569"/>
      <c r="BD27" s="569"/>
      <c r="BE27" s="569"/>
      <c r="BF27" s="570"/>
      <c r="BG27" s="571">
        <v>7993869</v>
      </c>
      <c r="BH27" s="476"/>
      <c r="BI27" s="476"/>
      <c r="BJ27" s="476"/>
      <c r="BK27" s="476"/>
      <c r="BL27" s="476"/>
      <c r="BM27" s="476"/>
      <c r="BN27" s="572"/>
      <c r="BO27" s="619">
        <v>100</v>
      </c>
      <c r="BP27" s="619"/>
      <c r="BQ27" s="619"/>
      <c r="BR27" s="619"/>
      <c r="BS27" s="575">
        <v>146914</v>
      </c>
      <c r="BT27" s="476"/>
      <c r="BU27" s="476"/>
      <c r="BV27" s="476"/>
      <c r="BW27" s="476"/>
      <c r="BX27" s="476"/>
      <c r="BY27" s="476"/>
      <c r="BZ27" s="476"/>
      <c r="CA27" s="476"/>
      <c r="CB27" s="613"/>
      <c r="CD27" s="568" t="s">
        <v>216</v>
      </c>
      <c r="CE27" s="569"/>
      <c r="CF27" s="569"/>
      <c r="CG27" s="569"/>
      <c r="CH27" s="569"/>
      <c r="CI27" s="569"/>
      <c r="CJ27" s="569"/>
      <c r="CK27" s="569"/>
      <c r="CL27" s="569"/>
      <c r="CM27" s="569"/>
      <c r="CN27" s="569"/>
      <c r="CO27" s="569"/>
      <c r="CP27" s="569"/>
      <c r="CQ27" s="570"/>
      <c r="CR27" s="571">
        <v>5474337</v>
      </c>
      <c r="CS27" s="598"/>
      <c r="CT27" s="598"/>
      <c r="CU27" s="598"/>
      <c r="CV27" s="598"/>
      <c r="CW27" s="598"/>
      <c r="CX27" s="598"/>
      <c r="CY27" s="599"/>
      <c r="CZ27" s="573">
        <v>24.2</v>
      </c>
      <c r="DA27" s="600"/>
      <c r="DB27" s="600"/>
      <c r="DC27" s="601"/>
      <c r="DD27" s="575">
        <v>1789402</v>
      </c>
      <c r="DE27" s="598"/>
      <c r="DF27" s="598"/>
      <c r="DG27" s="598"/>
      <c r="DH27" s="598"/>
      <c r="DI27" s="598"/>
      <c r="DJ27" s="598"/>
      <c r="DK27" s="599"/>
      <c r="DL27" s="575">
        <v>1641083</v>
      </c>
      <c r="DM27" s="598"/>
      <c r="DN27" s="598"/>
      <c r="DO27" s="598"/>
      <c r="DP27" s="598"/>
      <c r="DQ27" s="598"/>
      <c r="DR27" s="598"/>
      <c r="DS27" s="598"/>
      <c r="DT27" s="598"/>
      <c r="DU27" s="598"/>
      <c r="DV27" s="599"/>
      <c r="DW27" s="573">
        <v>10.8</v>
      </c>
      <c r="DX27" s="600"/>
      <c r="DY27" s="600"/>
      <c r="DZ27" s="600"/>
      <c r="EA27" s="600"/>
      <c r="EB27" s="600"/>
      <c r="EC27" s="609"/>
    </row>
    <row r="28" spans="2:133" ht="11.25" customHeight="1" x14ac:dyDescent="0.15">
      <c r="B28" s="643" t="s">
        <v>50</v>
      </c>
      <c r="C28" s="644"/>
      <c r="D28" s="644"/>
      <c r="E28" s="644"/>
      <c r="F28" s="644"/>
      <c r="G28" s="644"/>
      <c r="H28" s="644"/>
      <c r="I28" s="644"/>
      <c r="J28" s="644"/>
      <c r="K28" s="644"/>
      <c r="L28" s="644"/>
      <c r="M28" s="644"/>
      <c r="N28" s="644"/>
      <c r="O28" s="644"/>
      <c r="P28" s="644"/>
      <c r="Q28" s="645"/>
      <c r="R28" s="571" t="s">
        <v>142</v>
      </c>
      <c r="S28" s="476"/>
      <c r="T28" s="476"/>
      <c r="U28" s="476"/>
      <c r="V28" s="476"/>
      <c r="W28" s="476"/>
      <c r="X28" s="476"/>
      <c r="Y28" s="572"/>
      <c r="Z28" s="619" t="s">
        <v>142</v>
      </c>
      <c r="AA28" s="619"/>
      <c r="AB28" s="619"/>
      <c r="AC28" s="619"/>
      <c r="AD28" s="620" t="s">
        <v>142</v>
      </c>
      <c r="AE28" s="620"/>
      <c r="AF28" s="620"/>
      <c r="AG28" s="620"/>
      <c r="AH28" s="620"/>
      <c r="AI28" s="620"/>
      <c r="AJ28" s="620"/>
      <c r="AK28" s="620"/>
      <c r="AL28" s="573" t="s">
        <v>142</v>
      </c>
      <c r="AM28" s="342"/>
      <c r="AN28" s="342"/>
      <c r="AO28" s="621"/>
      <c r="AP28" s="582"/>
      <c r="AQ28" s="583"/>
      <c r="AR28" s="583"/>
      <c r="AS28" s="583"/>
      <c r="AT28" s="583"/>
      <c r="AU28" s="583"/>
      <c r="AV28" s="583"/>
      <c r="AW28" s="583"/>
      <c r="AX28" s="583"/>
      <c r="AY28" s="583"/>
      <c r="AZ28" s="583"/>
      <c r="BA28" s="583"/>
      <c r="BB28" s="583"/>
      <c r="BC28" s="583"/>
      <c r="BD28" s="583"/>
      <c r="BE28" s="583"/>
      <c r="BF28" s="584"/>
      <c r="BG28" s="571"/>
      <c r="BH28" s="476"/>
      <c r="BI28" s="476"/>
      <c r="BJ28" s="476"/>
      <c r="BK28" s="476"/>
      <c r="BL28" s="476"/>
      <c r="BM28" s="476"/>
      <c r="BN28" s="572"/>
      <c r="BO28" s="619"/>
      <c r="BP28" s="619"/>
      <c r="BQ28" s="619"/>
      <c r="BR28" s="619"/>
      <c r="BS28" s="620"/>
      <c r="BT28" s="620"/>
      <c r="BU28" s="620"/>
      <c r="BV28" s="620"/>
      <c r="BW28" s="620"/>
      <c r="BX28" s="620"/>
      <c r="BY28" s="620"/>
      <c r="BZ28" s="620"/>
      <c r="CA28" s="620"/>
      <c r="CB28" s="646"/>
      <c r="CD28" s="568" t="s">
        <v>374</v>
      </c>
      <c r="CE28" s="569"/>
      <c r="CF28" s="569"/>
      <c r="CG28" s="569"/>
      <c r="CH28" s="569"/>
      <c r="CI28" s="569"/>
      <c r="CJ28" s="569"/>
      <c r="CK28" s="569"/>
      <c r="CL28" s="569"/>
      <c r="CM28" s="569"/>
      <c r="CN28" s="569"/>
      <c r="CO28" s="569"/>
      <c r="CP28" s="569"/>
      <c r="CQ28" s="570"/>
      <c r="CR28" s="571">
        <v>2252275</v>
      </c>
      <c r="CS28" s="476"/>
      <c r="CT28" s="476"/>
      <c r="CU28" s="476"/>
      <c r="CV28" s="476"/>
      <c r="CW28" s="476"/>
      <c r="CX28" s="476"/>
      <c r="CY28" s="572"/>
      <c r="CZ28" s="573">
        <v>9.9</v>
      </c>
      <c r="DA28" s="600"/>
      <c r="DB28" s="600"/>
      <c r="DC28" s="601"/>
      <c r="DD28" s="575">
        <v>2178747</v>
      </c>
      <c r="DE28" s="476"/>
      <c r="DF28" s="476"/>
      <c r="DG28" s="476"/>
      <c r="DH28" s="476"/>
      <c r="DI28" s="476"/>
      <c r="DJ28" s="476"/>
      <c r="DK28" s="572"/>
      <c r="DL28" s="575">
        <v>2178747</v>
      </c>
      <c r="DM28" s="476"/>
      <c r="DN28" s="476"/>
      <c r="DO28" s="476"/>
      <c r="DP28" s="476"/>
      <c r="DQ28" s="476"/>
      <c r="DR28" s="476"/>
      <c r="DS28" s="476"/>
      <c r="DT28" s="476"/>
      <c r="DU28" s="476"/>
      <c r="DV28" s="572"/>
      <c r="DW28" s="573">
        <v>14.4</v>
      </c>
      <c r="DX28" s="600"/>
      <c r="DY28" s="600"/>
      <c r="DZ28" s="600"/>
      <c r="EA28" s="600"/>
      <c r="EB28" s="600"/>
      <c r="EC28" s="609"/>
    </row>
    <row r="29" spans="2:133" ht="11.25" customHeight="1" x14ac:dyDescent="0.15">
      <c r="B29" s="568" t="s">
        <v>380</v>
      </c>
      <c r="C29" s="569"/>
      <c r="D29" s="569"/>
      <c r="E29" s="569"/>
      <c r="F29" s="569"/>
      <c r="G29" s="569"/>
      <c r="H29" s="569"/>
      <c r="I29" s="569"/>
      <c r="J29" s="569"/>
      <c r="K29" s="569"/>
      <c r="L29" s="569"/>
      <c r="M29" s="569"/>
      <c r="N29" s="569"/>
      <c r="O29" s="569"/>
      <c r="P29" s="569"/>
      <c r="Q29" s="570"/>
      <c r="R29" s="571">
        <v>1429486</v>
      </c>
      <c r="S29" s="476"/>
      <c r="T29" s="476"/>
      <c r="U29" s="476"/>
      <c r="V29" s="476"/>
      <c r="W29" s="476"/>
      <c r="X29" s="476"/>
      <c r="Y29" s="572"/>
      <c r="Z29" s="619">
        <v>6.1</v>
      </c>
      <c r="AA29" s="619"/>
      <c r="AB29" s="619"/>
      <c r="AC29" s="619"/>
      <c r="AD29" s="620" t="s">
        <v>142</v>
      </c>
      <c r="AE29" s="620"/>
      <c r="AF29" s="620"/>
      <c r="AG29" s="620"/>
      <c r="AH29" s="620"/>
      <c r="AI29" s="620"/>
      <c r="AJ29" s="620"/>
      <c r="AK29" s="620"/>
      <c r="AL29" s="573" t="s">
        <v>142</v>
      </c>
      <c r="AM29" s="342"/>
      <c r="AN29" s="342"/>
      <c r="AO29" s="621"/>
      <c r="AP29" s="506" t="s">
        <v>308</v>
      </c>
      <c r="AQ29" s="507"/>
      <c r="AR29" s="507"/>
      <c r="AS29" s="507"/>
      <c r="AT29" s="507"/>
      <c r="AU29" s="507"/>
      <c r="AV29" s="507"/>
      <c r="AW29" s="507"/>
      <c r="AX29" s="507"/>
      <c r="AY29" s="507"/>
      <c r="AZ29" s="507"/>
      <c r="BA29" s="507"/>
      <c r="BB29" s="507"/>
      <c r="BC29" s="507"/>
      <c r="BD29" s="507"/>
      <c r="BE29" s="507"/>
      <c r="BF29" s="549"/>
      <c r="BG29" s="506" t="s">
        <v>253</v>
      </c>
      <c r="BH29" s="641"/>
      <c r="BI29" s="641"/>
      <c r="BJ29" s="641"/>
      <c r="BK29" s="641"/>
      <c r="BL29" s="641"/>
      <c r="BM29" s="641"/>
      <c r="BN29" s="641"/>
      <c r="BO29" s="641"/>
      <c r="BP29" s="641"/>
      <c r="BQ29" s="642"/>
      <c r="BR29" s="506" t="s">
        <v>381</v>
      </c>
      <c r="BS29" s="641"/>
      <c r="BT29" s="641"/>
      <c r="BU29" s="641"/>
      <c r="BV29" s="641"/>
      <c r="BW29" s="641"/>
      <c r="BX29" s="641"/>
      <c r="BY29" s="641"/>
      <c r="BZ29" s="641"/>
      <c r="CA29" s="641"/>
      <c r="CB29" s="642"/>
      <c r="CD29" s="377" t="s">
        <v>168</v>
      </c>
      <c r="CE29" s="379"/>
      <c r="CF29" s="568" t="s">
        <v>21</v>
      </c>
      <c r="CG29" s="569"/>
      <c r="CH29" s="569"/>
      <c r="CI29" s="569"/>
      <c r="CJ29" s="569"/>
      <c r="CK29" s="569"/>
      <c r="CL29" s="569"/>
      <c r="CM29" s="569"/>
      <c r="CN29" s="569"/>
      <c r="CO29" s="569"/>
      <c r="CP29" s="569"/>
      <c r="CQ29" s="570"/>
      <c r="CR29" s="571">
        <v>2252176</v>
      </c>
      <c r="CS29" s="598"/>
      <c r="CT29" s="598"/>
      <c r="CU29" s="598"/>
      <c r="CV29" s="598"/>
      <c r="CW29" s="598"/>
      <c r="CX29" s="598"/>
      <c r="CY29" s="599"/>
      <c r="CZ29" s="573">
        <v>9.9</v>
      </c>
      <c r="DA29" s="600"/>
      <c r="DB29" s="600"/>
      <c r="DC29" s="601"/>
      <c r="DD29" s="575">
        <v>2178648</v>
      </c>
      <c r="DE29" s="598"/>
      <c r="DF29" s="598"/>
      <c r="DG29" s="598"/>
      <c r="DH29" s="598"/>
      <c r="DI29" s="598"/>
      <c r="DJ29" s="598"/>
      <c r="DK29" s="599"/>
      <c r="DL29" s="575">
        <v>2178648</v>
      </c>
      <c r="DM29" s="598"/>
      <c r="DN29" s="598"/>
      <c r="DO29" s="598"/>
      <c r="DP29" s="598"/>
      <c r="DQ29" s="598"/>
      <c r="DR29" s="598"/>
      <c r="DS29" s="598"/>
      <c r="DT29" s="598"/>
      <c r="DU29" s="598"/>
      <c r="DV29" s="599"/>
      <c r="DW29" s="573">
        <v>14.4</v>
      </c>
      <c r="DX29" s="600"/>
      <c r="DY29" s="600"/>
      <c r="DZ29" s="600"/>
      <c r="EA29" s="600"/>
      <c r="EB29" s="600"/>
      <c r="EC29" s="609"/>
    </row>
    <row r="30" spans="2:133" ht="11.25" customHeight="1" x14ac:dyDescent="0.15">
      <c r="B30" s="568" t="s">
        <v>233</v>
      </c>
      <c r="C30" s="569"/>
      <c r="D30" s="569"/>
      <c r="E30" s="569"/>
      <c r="F30" s="569"/>
      <c r="G30" s="569"/>
      <c r="H30" s="569"/>
      <c r="I30" s="569"/>
      <c r="J30" s="569"/>
      <c r="K30" s="569"/>
      <c r="L30" s="569"/>
      <c r="M30" s="569"/>
      <c r="N30" s="569"/>
      <c r="O30" s="569"/>
      <c r="P30" s="569"/>
      <c r="Q30" s="570"/>
      <c r="R30" s="571">
        <v>23105</v>
      </c>
      <c r="S30" s="476"/>
      <c r="T30" s="476"/>
      <c r="U30" s="476"/>
      <c r="V30" s="476"/>
      <c r="W30" s="476"/>
      <c r="X30" s="476"/>
      <c r="Y30" s="572"/>
      <c r="Z30" s="619">
        <v>0.1</v>
      </c>
      <c r="AA30" s="619"/>
      <c r="AB30" s="619"/>
      <c r="AC30" s="619"/>
      <c r="AD30" s="620">
        <v>3836</v>
      </c>
      <c r="AE30" s="620"/>
      <c r="AF30" s="620"/>
      <c r="AG30" s="620"/>
      <c r="AH30" s="620"/>
      <c r="AI30" s="620"/>
      <c r="AJ30" s="620"/>
      <c r="AK30" s="620"/>
      <c r="AL30" s="573">
        <v>0</v>
      </c>
      <c r="AM30" s="342"/>
      <c r="AN30" s="342"/>
      <c r="AO30" s="621"/>
      <c r="AP30" s="369" t="s">
        <v>9</v>
      </c>
      <c r="AQ30" s="370"/>
      <c r="AR30" s="370"/>
      <c r="AS30" s="370"/>
      <c r="AT30" s="634" t="s">
        <v>226</v>
      </c>
      <c r="AU30" s="46"/>
      <c r="AV30" s="46"/>
      <c r="AW30" s="46"/>
      <c r="AX30" s="628" t="s">
        <v>270</v>
      </c>
      <c r="AY30" s="629"/>
      <c r="AZ30" s="629"/>
      <c r="BA30" s="629"/>
      <c r="BB30" s="629"/>
      <c r="BC30" s="629"/>
      <c r="BD30" s="629"/>
      <c r="BE30" s="629"/>
      <c r="BF30" s="630"/>
      <c r="BG30" s="637">
        <v>99.2</v>
      </c>
      <c r="BH30" s="638"/>
      <c r="BI30" s="638"/>
      <c r="BJ30" s="638"/>
      <c r="BK30" s="638"/>
      <c r="BL30" s="638"/>
      <c r="BM30" s="639">
        <v>96.8</v>
      </c>
      <c r="BN30" s="638"/>
      <c r="BO30" s="638"/>
      <c r="BP30" s="638"/>
      <c r="BQ30" s="640"/>
      <c r="BR30" s="637">
        <v>99.1</v>
      </c>
      <c r="BS30" s="638"/>
      <c r="BT30" s="638"/>
      <c r="BU30" s="638"/>
      <c r="BV30" s="638"/>
      <c r="BW30" s="638"/>
      <c r="BX30" s="639">
        <v>96.4</v>
      </c>
      <c r="BY30" s="638"/>
      <c r="BZ30" s="638"/>
      <c r="CA30" s="638"/>
      <c r="CB30" s="640"/>
      <c r="CD30" s="380"/>
      <c r="CE30" s="382"/>
      <c r="CF30" s="568" t="s">
        <v>383</v>
      </c>
      <c r="CG30" s="569"/>
      <c r="CH30" s="569"/>
      <c r="CI30" s="569"/>
      <c r="CJ30" s="569"/>
      <c r="CK30" s="569"/>
      <c r="CL30" s="569"/>
      <c r="CM30" s="569"/>
      <c r="CN30" s="569"/>
      <c r="CO30" s="569"/>
      <c r="CP30" s="569"/>
      <c r="CQ30" s="570"/>
      <c r="CR30" s="571">
        <v>2087440</v>
      </c>
      <c r="CS30" s="476"/>
      <c r="CT30" s="476"/>
      <c r="CU30" s="476"/>
      <c r="CV30" s="476"/>
      <c r="CW30" s="476"/>
      <c r="CX30" s="476"/>
      <c r="CY30" s="572"/>
      <c r="CZ30" s="573">
        <v>9.1999999999999993</v>
      </c>
      <c r="DA30" s="600"/>
      <c r="DB30" s="600"/>
      <c r="DC30" s="601"/>
      <c r="DD30" s="575">
        <v>2019960</v>
      </c>
      <c r="DE30" s="476"/>
      <c r="DF30" s="476"/>
      <c r="DG30" s="476"/>
      <c r="DH30" s="476"/>
      <c r="DI30" s="476"/>
      <c r="DJ30" s="476"/>
      <c r="DK30" s="572"/>
      <c r="DL30" s="575">
        <v>2019960</v>
      </c>
      <c r="DM30" s="476"/>
      <c r="DN30" s="476"/>
      <c r="DO30" s="476"/>
      <c r="DP30" s="476"/>
      <c r="DQ30" s="476"/>
      <c r="DR30" s="476"/>
      <c r="DS30" s="476"/>
      <c r="DT30" s="476"/>
      <c r="DU30" s="476"/>
      <c r="DV30" s="572"/>
      <c r="DW30" s="573">
        <v>13.3</v>
      </c>
      <c r="DX30" s="600"/>
      <c r="DY30" s="600"/>
      <c r="DZ30" s="600"/>
      <c r="EA30" s="600"/>
      <c r="EB30" s="600"/>
      <c r="EC30" s="609"/>
    </row>
    <row r="31" spans="2:133" ht="11.25" customHeight="1" x14ac:dyDescent="0.15">
      <c r="B31" s="568" t="s">
        <v>141</v>
      </c>
      <c r="C31" s="569"/>
      <c r="D31" s="569"/>
      <c r="E31" s="569"/>
      <c r="F31" s="569"/>
      <c r="G31" s="569"/>
      <c r="H31" s="569"/>
      <c r="I31" s="569"/>
      <c r="J31" s="569"/>
      <c r="K31" s="569"/>
      <c r="L31" s="569"/>
      <c r="M31" s="569"/>
      <c r="N31" s="569"/>
      <c r="O31" s="569"/>
      <c r="P31" s="569"/>
      <c r="Q31" s="570"/>
      <c r="R31" s="571">
        <v>145777</v>
      </c>
      <c r="S31" s="476"/>
      <c r="T31" s="476"/>
      <c r="U31" s="476"/>
      <c r="V31" s="476"/>
      <c r="W31" s="476"/>
      <c r="X31" s="476"/>
      <c r="Y31" s="572"/>
      <c r="Z31" s="619">
        <v>0.6</v>
      </c>
      <c r="AA31" s="619"/>
      <c r="AB31" s="619"/>
      <c r="AC31" s="619"/>
      <c r="AD31" s="620" t="s">
        <v>142</v>
      </c>
      <c r="AE31" s="620"/>
      <c r="AF31" s="620"/>
      <c r="AG31" s="620"/>
      <c r="AH31" s="620"/>
      <c r="AI31" s="620"/>
      <c r="AJ31" s="620"/>
      <c r="AK31" s="620"/>
      <c r="AL31" s="573" t="s">
        <v>142</v>
      </c>
      <c r="AM31" s="342"/>
      <c r="AN31" s="342"/>
      <c r="AO31" s="621"/>
      <c r="AP31" s="608"/>
      <c r="AQ31" s="433"/>
      <c r="AR31" s="433"/>
      <c r="AS31" s="433"/>
      <c r="AT31" s="635"/>
      <c r="AU31" s="8" t="s">
        <v>247</v>
      </c>
      <c r="AV31" s="8"/>
      <c r="AW31" s="8"/>
      <c r="AX31" s="568" t="s">
        <v>363</v>
      </c>
      <c r="AY31" s="569"/>
      <c r="AZ31" s="569"/>
      <c r="BA31" s="569"/>
      <c r="BB31" s="569"/>
      <c r="BC31" s="569"/>
      <c r="BD31" s="569"/>
      <c r="BE31" s="569"/>
      <c r="BF31" s="570"/>
      <c r="BG31" s="633">
        <v>99.1</v>
      </c>
      <c r="BH31" s="598"/>
      <c r="BI31" s="598"/>
      <c r="BJ31" s="598"/>
      <c r="BK31" s="598"/>
      <c r="BL31" s="598"/>
      <c r="BM31" s="342">
        <v>96.8</v>
      </c>
      <c r="BN31" s="631"/>
      <c r="BO31" s="631"/>
      <c r="BP31" s="631"/>
      <c r="BQ31" s="612"/>
      <c r="BR31" s="633">
        <v>99</v>
      </c>
      <c r="BS31" s="598"/>
      <c r="BT31" s="598"/>
      <c r="BU31" s="598"/>
      <c r="BV31" s="598"/>
      <c r="BW31" s="598"/>
      <c r="BX31" s="342">
        <v>95.9</v>
      </c>
      <c r="BY31" s="631"/>
      <c r="BZ31" s="631"/>
      <c r="CA31" s="631"/>
      <c r="CB31" s="612"/>
      <c r="CD31" s="380"/>
      <c r="CE31" s="382"/>
      <c r="CF31" s="568" t="s">
        <v>307</v>
      </c>
      <c r="CG31" s="569"/>
      <c r="CH31" s="569"/>
      <c r="CI31" s="569"/>
      <c r="CJ31" s="569"/>
      <c r="CK31" s="569"/>
      <c r="CL31" s="569"/>
      <c r="CM31" s="569"/>
      <c r="CN31" s="569"/>
      <c r="CO31" s="569"/>
      <c r="CP31" s="569"/>
      <c r="CQ31" s="570"/>
      <c r="CR31" s="571">
        <v>164736</v>
      </c>
      <c r="CS31" s="598"/>
      <c r="CT31" s="598"/>
      <c r="CU31" s="598"/>
      <c r="CV31" s="598"/>
      <c r="CW31" s="598"/>
      <c r="CX31" s="598"/>
      <c r="CY31" s="599"/>
      <c r="CZ31" s="573">
        <v>0.7</v>
      </c>
      <c r="DA31" s="600"/>
      <c r="DB31" s="600"/>
      <c r="DC31" s="601"/>
      <c r="DD31" s="575">
        <v>158688</v>
      </c>
      <c r="DE31" s="598"/>
      <c r="DF31" s="598"/>
      <c r="DG31" s="598"/>
      <c r="DH31" s="598"/>
      <c r="DI31" s="598"/>
      <c r="DJ31" s="598"/>
      <c r="DK31" s="599"/>
      <c r="DL31" s="575">
        <v>158688</v>
      </c>
      <c r="DM31" s="598"/>
      <c r="DN31" s="598"/>
      <c r="DO31" s="598"/>
      <c r="DP31" s="598"/>
      <c r="DQ31" s="598"/>
      <c r="DR31" s="598"/>
      <c r="DS31" s="598"/>
      <c r="DT31" s="598"/>
      <c r="DU31" s="598"/>
      <c r="DV31" s="599"/>
      <c r="DW31" s="573">
        <v>1</v>
      </c>
      <c r="DX31" s="600"/>
      <c r="DY31" s="600"/>
      <c r="DZ31" s="600"/>
      <c r="EA31" s="600"/>
      <c r="EB31" s="600"/>
      <c r="EC31" s="609"/>
    </row>
    <row r="32" spans="2:133" ht="11.25" customHeight="1" x14ac:dyDescent="0.15">
      <c r="B32" s="568" t="s">
        <v>384</v>
      </c>
      <c r="C32" s="569"/>
      <c r="D32" s="569"/>
      <c r="E32" s="569"/>
      <c r="F32" s="569"/>
      <c r="G32" s="569"/>
      <c r="H32" s="569"/>
      <c r="I32" s="569"/>
      <c r="J32" s="569"/>
      <c r="K32" s="569"/>
      <c r="L32" s="569"/>
      <c r="M32" s="569"/>
      <c r="N32" s="569"/>
      <c r="O32" s="569"/>
      <c r="P32" s="569"/>
      <c r="Q32" s="570"/>
      <c r="R32" s="571">
        <v>151678</v>
      </c>
      <c r="S32" s="476"/>
      <c r="T32" s="476"/>
      <c r="U32" s="476"/>
      <c r="V32" s="476"/>
      <c r="W32" s="476"/>
      <c r="X32" s="476"/>
      <c r="Y32" s="572"/>
      <c r="Z32" s="619">
        <v>0.6</v>
      </c>
      <c r="AA32" s="619"/>
      <c r="AB32" s="619"/>
      <c r="AC32" s="619"/>
      <c r="AD32" s="620" t="s">
        <v>142</v>
      </c>
      <c r="AE32" s="620"/>
      <c r="AF32" s="620"/>
      <c r="AG32" s="620"/>
      <c r="AH32" s="620"/>
      <c r="AI32" s="620"/>
      <c r="AJ32" s="620"/>
      <c r="AK32" s="620"/>
      <c r="AL32" s="573" t="s">
        <v>142</v>
      </c>
      <c r="AM32" s="342"/>
      <c r="AN32" s="342"/>
      <c r="AO32" s="621"/>
      <c r="AP32" s="372"/>
      <c r="AQ32" s="373"/>
      <c r="AR32" s="373"/>
      <c r="AS32" s="373"/>
      <c r="AT32" s="636"/>
      <c r="AU32" s="47"/>
      <c r="AV32" s="47"/>
      <c r="AW32" s="47"/>
      <c r="AX32" s="582" t="s">
        <v>154</v>
      </c>
      <c r="AY32" s="583"/>
      <c r="AZ32" s="583"/>
      <c r="BA32" s="583"/>
      <c r="BB32" s="583"/>
      <c r="BC32" s="583"/>
      <c r="BD32" s="583"/>
      <c r="BE32" s="583"/>
      <c r="BF32" s="584"/>
      <c r="BG32" s="632">
        <v>99.2</v>
      </c>
      <c r="BH32" s="586"/>
      <c r="BI32" s="586"/>
      <c r="BJ32" s="586"/>
      <c r="BK32" s="586"/>
      <c r="BL32" s="586"/>
      <c r="BM32" s="617">
        <v>96.6</v>
      </c>
      <c r="BN32" s="586"/>
      <c r="BO32" s="586"/>
      <c r="BP32" s="586"/>
      <c r="BQ32" s="606"/>
      <c r="BR32" s="632">
        <v>99.3</v>
      </c>
      <c r="BS32" s="586"/>
      <c r="BT32" s="586"/>
      <c r="BU32" s="586"/>
      <c r="BV32" s="586"/>
      <c r="BW32" s="586"/>
      <c r="BX32" s="617">
        <v>96.5</v>
      </c>
      <c r="BY32" s="586"/>
      <c r="BZ32" s="586"/>
      <c r="CA32" s="586"/>
      <c r="CB32" s="606"/>
      <c r="CD32" s="383"/>
      <c r="CE32" s="385"/>
      <c r="CF32" s="568" t="s">
        <v>386</v>
      </c>
      <c r="CG32" s="569"/>
      <c r="CH32" s="569"/>
      <c r="CI32" s="569"/>
      <c r="CJ32" s="569"/>
      <c r="CK32" s="569"/>
      <c r="CL32" s="569"/>
      <c r="CM32" s="569"/>
      <c r="CN32" s="569"/>
      <c r="CO32" s="569"/>
      <c r="CP32" s="569"/>
      <c r="CQ32" s="570"/>
      <c r="CR32" s="571">
        <v>99</v>
      </c>
      <c r="CS32" s="476"/>
      <c r="CT32" s="476"/>
      <c r="CU32" s="476"/>
      <c r="CV32" s="476"/>
      <c r="CW32" s="476"/>
      <c r="CX32" s="476"/>
      <c r="CY32" s="572"/>
      <c r="CZ32" s="573">
        <v>0</v>
      </c>
      <c r="DA32" s="600"/>
      <c r="DB32" s="600"/>
      <c r="DC32" s="601"/>
      <c r="DD32" s="575">
        <v>99</v>
      </c>
      <c r="DE32" s="476"/>
      <c r="DF32" s="476"/>
      <c r="DG32" s="476"/>
      <c r="DH32" s="476"/>
      <c r="DI32" s="476"/>
      <c r="DJ32" s="476"/>
      <c r="DK32" s="572"/>
      <c r="DL32" s="575">
        <v>99</v>
      </c>
      <c r="DM32" s="476"/>
      <c r="DN32" s="476"/>
      <c r="DO32" s="476"/>
      <c r="DP32" s="476"/>
      <c r="DQ32" s="476"/>
      <c r="DR32" s="476"/>
      <c r="DS32" s="476"/>
      <c r="DT32" s="476"/>
      <c r="DU32" s="476"/>
      <c r="DV32" s="572"/>
      <c r="DW32" s="573">
        <v>0</v>
      </c>
      <c r="DX32" s="600"/>
      <c r="DY32" s="600"/>
      <c r="DZ32" s="600"/>
      <c r="EA32" s="600"/>
      <c r="EB32" s="600"/>
      <c r="EC32" s="609"/>
    </row>
    <row r="33" spans="2:133" ht="11.25" customHeight="1" x14ac:dyDescent="0.15">
      <c r="B33" s="568" t="s">
        <v>364</v>
      </c>
      <c r="C33" s="569"/>
      <c r="D33" s="569"/>
      <c r="E33" s="569"/>
      <c r="F33" s="569"/>
      <c r="G33" s="569"/>
      <c r="H33" s="569"/>
      <c r="I33" s="569"/>
      <c r="J33" s="569"/>
      <c r="K33" s="569"/>
      <c r="L33" s="569"/>
      <c r="M33" s="569"/>
      <c r="N33" s="569"/>
      <c r="O33" s="569"/>
      <c r="P33" s="569"/>
      <c r="Q33" s="570"/>
      <c r="R33" s="571">
        <v>692442</v>
      </c>
      <c r="S33" s="476"/>
      <c r="T33" s="476"/>
      <c r="U33" s="476"/>
      <c r="V33" s="476"/>
      <c r="W33" s="476"/>
      <c r="X33" s="476"/>
      <c r="Y33" s="572"/>
      <c r="Z33" s="619">
        <v>2.9</v>
      </c>
      <c r="AA33" s="619"/>
      <c r="AB33" s="619"/>
      <c r="AC33" s="619"/>
      <c r="AD33" s="620" t="s">
        <v>142</v>
      </c>
      <c r="AE33" s="620"/>
      <c r="AF33" s="620"/>
      <c r="AG33" s="620"/>
      <c r="AH33" s="620"/>
      <c r="AI33" s="620"/>
      <c r="AJ33" s="620"/>
      <c r="AK33" s="620"/>
      <c r="AL33" s="573" t="s">
        <v>142</v>
      </c>
      <c r="AM33" s="342"/>
      <c r="AN33" s="342"/>
      <c r="AO33" s="62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68" t="s">
        <v>387</v>
      </c>
      <c r="CE33" s="569"/>
      <c r="CF33" s="569"/>
      <c r="CG33" s="569"/>
      <c r="CH33" s="569"/>
      <c r="CI33" s="569"/>
      <c r="CJ33" s="569"/>
      <c r="CK33" s="569"/>
      <c r="CL33" s="569"/>
      <c r="CM33" s="569"/>
      <c r="CN33" s="569"/>
      <c r="CO33" s="569"/>
      <c r="CP33" s="569"/>
      <c r="CQ33" s="570"/>
      <c r="CR33" s="571">
        <v>9163182</v>
      </c>
      <c r="CS33" s="598"/>
      <c r="CT33" s="598"/>
      <c r="CU33" s="598"/>
      <c r="CV33" s="598"/>
      <c r="CW33" s="598"/>
      <c r="CX33" s="598"/>
      <c r="CY33" s="599"/>
      <c r="CZ33" s="573">
        <v>40.5</v>
      </c>
      <c r="DA33" s="600"/>
      <c r="DB33" s="600"/>
      <c r="DC33" s="601"/>
      <c r="DD33" s="575">
        <v>7774824</v>
      </c>
      <c r="DE33" s="598"/>
      <c r="DF33" s="598"/>
      <c r="DG33" s="598"/>
      <c r="DH33" s="598"/>
      <c r="DI33" s="598"/>
      <c r="DJ33" s="598"/>
      <c r="DK33" s="599"/>
      <c r="DL33" s="575">
        <v>6173533</v>
      </c>
      <c r="DM33" s="598"/>
      <c r="DN33" s="598"/>
      <c r="DO33" s="598"/>
      <c r="DP33" s="598"/>
      <c r="DQ33" s="598"/>
      <c r="DR33" s="598"/>
      <c r="DS33" s="598"/>
      <c r="DT33" s="598"/>
      <c r="DU33" s="598"/>
      <c r="DV33" s="599"/>
      <c r="DW33" s="573">
        <v>40.700000000000003</v>
      </c>
      <c r="DX33" s="600"/>
      <c r="DY33" s="600"/>
      <c r="DZ33" s="600"/>
      <c r="EA33" s="600"/>
      <c r="EB33" s="600"/>
      <c r="EC33" s="609"/>
    </row>
    <row r="34" spans="2:133" ht="11.25" customHeight="1" x14ac:dyDescent="0.15">
      <c r="B34" s="568" t="s">
        <v>388</v>
      </c>
      <c r="C34" s="569"/>
      <c r="D34" s="569"/>
      <c r="E34" s="569"/>
      <c r="F34" s="569"/>
      <c r="G34" s="569"/>
      <c r="H34" s="569"/>
      <c r="I34" s="569"/>
      <c r="J34" s="569"/>
      <c r="K34" s="569"/>
      <c r="L34" s="569"/>
      <c r="M34" s="569"/>
      <c r="N34" s="569"/>
      <c r="O34" s="569"/>
      <c r="P34" s="569"/>
      <c r="Q34" s="570"/>
      <c r="R34" s="571">
        <v>814990</v>
      </c>
      <c r="S34" s="476"/>
      <c r="T34" s="476"/>
      <c r="U34" s="476"/>
      <c r="V34" s="476"/>
      <c r="W34" s="476"/>
      <c r="X34" s="476"/>
      <c r="Y34" s="572"/>
      <c r="Z34" s="619">
        <v>3.5</v>
      </c>
      <c r="AA34" s="619"/>
      <c r="AB34" s="619"/>
      <c r="AC34" s="619"/>
      <c r="AD34" s="620">
        <v>163</v>
      </c>
      <c r="AE34" s="620"/>
      <c r="AF34" s="620"/>
      <c r="AG34" s="620"/>
      <c r="AH34" s="620"/>
      <c r="AI34" s="620"/>
      <c r="AJ34" s="620"/>
      <c r="AK34" s="620"/>
      <c r="AL34" s="573">
        <v>0</v>
      </c>
      <c r="AM34" s="342"/>
      <c r="AN34" s="342"/>
      <c r="AO34" s="621"/>
      <c r="AP34" s="18"/>
      <c r="AQ34" s="506" t="s">
        <v>390</v>
      </c>
      <c r="AR34" s="507"/>
      <c r="AS34" s="507"/>
      <c r="AT34" s="507"/>
      <c r="AU34" s="507"/>
      <c r="AV34" s="507"/>
      <c r="AW34" s="507"/>
      <c r="AX34" s="507"/>
      <c r="AY34" s="507"/>
      <c r="AZ34" s="507"/>
      <c r="BA34" s="507"/>
      <c r="BB34" s="507"/>
      <c r="BC34" s="507"/>
      <c r="BD34" s="507"/>
      <c r="BE34" s="507"/>
      <c r="BF34" s="549"/>
      <c r="BG34" s="506" t="s">
        <v>201</v>
      </c>
      <c r="BH34" s="507"/>
      <c r="BI34" s="507"/>
      <c r="BJ34" s="507"/>
      <c r="BK34" s="507"/>
      <c r="BL34" s="507"/>
      <c r="BM34" s="507"/>
      <c r="BN34" s="507"/>
      <c r="BO34" s="507"/>
      <c r="BP34" s="507"/>
      <c r="BQ34" s="507"/>
      <c r="BR34" s="507"/>
      <c r="BS34" s="507"/>
      <c r="BT34" s="507"/>
      <c r="BU34" s="507"/>
      <c r="BV34" s="507"/>
      <c r="BW34" s="507"/>
      <c r="BX34" s="507"/>
      <c r="BY34" s="507"/>
      <c r="BZ34" s="507"/>
      <c r="CA34" s="507"/>
      <c r="CB34" s="549"/>
      <c r="CD34" s="568" t="s">
        <v>391</v>
      </c>
      <c r="CE34" s="569"/>
      <c r="CF34" s="569"/>
      <c r="CG34" s="569"/>
      <c r="CH34" s="569"/>
      <c r="CI34" s="569"/>
      <c r="CJ34" s="569"/>
      <c r="CK34" s="569"/>
      <c r="CL34" s="569"/>
      <c r="CM34" s="569"/>
      <c r="CN34" s="569"/>
      <c r="CO34" s="569"/>
      <c r="CP34" s="569"/>
      <c r="CQ34" s="570"/>
      <c r="CR34" s="571">
        <v>3005655</v>
      </c>
      <c r="CS34" s="476"/>
      <c r="CT34" s="476"/>
      <c r="CU34" s="476"/>
      <c r="CV34" s="476"/>
      <c r="CW34" s="476"/>
      <c r="CX34" s="476"/>
      <c r="CY34" s="572"/>
      <c r="CZ34" s="573">
        <v>13.3</v>
      </c>
      <c r="DA34" s="600"/>
      <c r="DB34" s="600"/>
      <c r="DC34" s="601"/>
      <c r="DD34" s="575">
        <v>2525107</v>
      </c>
      <c r="DE34" s="476"/>
      <c r="DF34" s="476"/>
      <c r="DG34" s="476"/>
      <c r="DH34" s="476"/>
      <c r="DI34" s="476"/>
      <c r="DJ34" s="476"/>
      <c r="DK34" s="572"/>
      <c r="DL34" s="575">
        <v>2385613</v>
      </c>
      <c r="DM34" s="476"/>
      <c r="DN34" s="476"/>
      <c r="DO34" s="476"/>
      <c r="DP34" s="476"/>
      <c r="DQ34" s="476"/>
      <c r="DR34" s="476"/>
      <c r="DS34" s="476"/>
      <c r="DT34" s="476"/>
      <c r="DU34" s="476"/>
      <c r="DV34" s="572"/>
      <c r="DW34" s="573">
        <v>15.7</v>
      </c>
      <c r="DX34" s="600"/>
      <c r="DY34" s="600"/>
      <c r="DZ34" s="600"/>
      <c r="EA34" s="600"/>
      <c r="EB34" s="600"/>
      <c r="EC34" s="609"/>
    </row>
    <row r="35" spans="2:133" ht="11.25" customHeight="1" x14ac:dyDescent="0.15">
      <c r="B35" s="568" t="s">
        <v>393</v>
      </c>
      <c r="C35" s="569"/>
      <c r="D35" s="569"/>
      <c r="E35" s="569"/>
      <c r="F35" s="569"/>
      <c r="G35" s="569"/>
      <c r="H35" s="569"/>
      <c r="I35" s="569"/>
      <c r="J35" s="569"/>
      <c r="K35" s="569"/>
      <c r="L35" s="569"/>
      <c r="M35" s="569"/>
      <c r="N35" s="569"/>
      <c r="O35" s="569"/>
      <c r="P35" s="569"/>
      <c r="Q35" s="570"/>
      <c r="R35" s="571">
        <v>1246584</v>
      </c>
      <c r="S35" s="476"/>
      <c r="T35" s="476"/>
      <c r="U35" s="476"/>
      <c r="V35" s="476"/>
      <c r="W35" s="476"/>
      <c r="X35" s="476"/>
      <c r="Y35" s="572"/>
      <c r="Z35" s="619">
        <v>5.3</v>
      </c>
      <c r="AA35" s="619"/>
      <c r="AB35" s="619"/>
      <c r="AC35" s="619"/>
      <c r="AD35" s="620" t="s">
        <v>142</v>
      </c>
      <c r="AE35" s="620"/>
      <c r="AF35" s="620"/>
      <c r="AG35" s="620"/>
      <c r="AH35" s="620"/>
      <c r="AI35" s="620"/>
      <c r="AJ35" s="620"/>
      <c r="AK35" s="620"/>
      <c r="AL35" s="573" t="s">
        <v>142</v>
      </c>
      <c r="AM35" s="342"/>
      <c r="AN35" s="342"/>
      <c r="AO35" s="621"/>
      <c r="AP35" s="18"/>
      <c r="AQ35" s="622" t="s">
        <v>378</v>
      </c>
      <c r="AR35" s="623"/>
      <c r="AS35" s="623"/>
      <c r="AT35" s="623"/>
      <c r="AU35" s="623"/>
      <c r="AV35" s="623"/>
      <c r="AW35" s="623"/>
      <c r="AX35" s="623"/>
      <c r="AY35" s="624"/>
      <c r="AZ35" s="625">
        <v>4574822</v>
      </c>
      <c r="BA35" s="626"/>
      <c r="BB35" s="626"/>
      <c r="BC35" s="626"/>
      <c r="BD35" s="626"/>
      <c r="BE35" s="626"/>
      <c r="BF35" s="627"/>
      <c r="BG35" s="628" t="s">
        <v>394</v>
      </c>
      <c r="BH35" s="629"/>
      <c r="BI35" s="629"/>
      <c r="BJ35" s="629"/>
      <c r="BK35" s="629"/>
      <c r="BL35" s="629"/>
      <c r="BM35" s="629"/>
      <c r="BN35" s="629"/>
      <c r="BO35" s="629"/>
      <c r="BP35" s="629"/>
      <c r="BQ35" s="629"/>
      <c r="BR35" s="629"/>
      <c r="BS35" s="629"/>
      <c r="BT35" s="629"/>
      <c r="BU35" s="630"/>
      <c r="BV35" s="625">
        <v>884127</v>
      </c>
      <c r="BW35" s="626"/>
      <c r="BX35" s="626"/>
      <c r="BY35" s="626"/>
      <c r="BZ35" s="626"/>
      <c r="CA35" s="626"/>
      <c r="CB35" s="627"/>
      <c r="CD35" s="568" t="s">
        <v>395</v>
      </c>
      <c r="CE35" s="569"/>
      <c r="CF35" s="569"/>
      <c r="CG35" s="569"/>
      <c r="CH35" s="569"/>
      <c r="CI35" s="569"/>
      <c r="CJ35" s="569"/>
      <c r="CK35" s="569"/>
      <c r="CL35" s="569"/>
      <c r="CM35" s="569"/>
      <c r="CN35" s="569"/>
      <c r="CO35" s="569"/>
      <c r="CP35" s="569"/>
      <c r="CQ35" s="570"/>
      <c r="CR35" s="571">
        <v>338115</v>
      </c>
      <c r="CS35" s="598"/>
      <c r="CT35" s="598"/>
      <c r="CU35" s="598"/>
      <c r="CV35" s="598"/>
      <c r="CW35" s="598"/>
      <c r="CX35" s="598"/>
      <c r="CY35" s="599"/>
      <c r="CZ35" s="573">
        <v>1.5</v>
      </c>
      <c r="DA35" s="600"/>
      <c r="DB35" s="600"/>
      <c r="DC35" s="601"/>
      <c r="DD35" s="575">
        <v>303886</v>
      </c>
      <c r="DE35" s="598"/>
      <c r="DF35" s="598"/>
      <c r="DG35" s="598"/>
      <c r="DH35" s="598"/>
      <c r="DI35" s="598"/>
      <c r="DJ35" s="598"/>
      <c r="DK35" s="599"/>
      <c r="DL35" s="575">
        <v>277789</v>
      </c>
      <c r="DM35" s="598"/>
      <c r="DN35" s="598"/>
      <c r="DO35" s="598"/>
      <c r="DP35" s="598"/>
      <c r="DQ35" s="598"/>
      <c r="DR35" s="598"/>
      <c r="DS35" s="598"/>
      <c r="DT35" s="598"/>
      <c r="DU35" s="598"/>
      <c r="DV35" s="599"/>
      <c r="DW35" s="573">
        <v>1.8</v>
      </c>
      <c r="DX35" s="600"/>
      <c r="DY35" s="600"/>
      <c r="DZ35" s="600"/>
      <c r="EA35" s="600"/>
      <c r="EB35" s="600"/>
      <c r="EC35" s="609"/>
    </row>
    <row r="36" spans="2:133" ht="11.25" customHeight="1" x14ac:dyDescent="0.15">
      <c r="B36" s="568" t="s">
        <v>398</v>
      </c>
      <c r="C36" s="569"/>
      <c r="D36" s="569"/>
      <c r="E36" s="569"/>
      <c r="F36" s="569"/>
      <c r="G36" s="569"/>
      <c r="H36" s="569"/>
      <c r="I36" s="569"/>
      <c r="J36" s="569"/>
      <c r="K36" s="569"/>
      <c r="L36" s="569"/>
      <c r="M36" s="569"/>
      <c r="N36" s="569"/>
      <c r="O36" s="569"/>
      <c r="P36" s="569"/>
      <c r="Q36" s="570"/>
      <c r="R36" s="571" t="s">
        <v>142</v>
      </c>
      <c r="S36" s="476"/>
      <c r="T36" s="476"/>
      <c r="U36" s="476"/>
      <c r="V36" s="476"/>
      <c r="W36" s="476"/>
      <c r="X36" s="476"/>
      <c r="Y36" s="572"/>
      <c r="Z36" s="619" t="s">
        <v>142</v>
      </c>
      <c r="AA36" s="619"/>
      <c r="AB36" s="619"/>
      <c r="AC36" s="619"/>
      <c r="AD36" s="620" t="s">
        <v>142</v>
      </c>
      <c r="AE36" s="620"/>
      <c r="AF36" s="620"/>
      <c r="AG36" s="620"/>
      <c r="AH36" s="620"/>
      <c r="AI36" s="620"/>
      <c r="AJ36" s="620"/>
      <c r="AK36" s="620"/>
      <c r="AL36" s="573" t="s">
        <v>142</v>
      </c>
      <c r="AM36" s="342"/>
      <c r="AN36" s="342"/>
      <c r="AO36" s="621"/>
      <c r="AQ36" s="610" t="s">
        <v>399</v>
      </c>
      <c r="AR36" s="487"/>
      <c r="AS36" s="487"/>
      <c r="AT36" s="487"/>
      <c r="AU36" s="487"/>
      <c r="AV36" s="487"/>
      <c r="AW36" s="487"/>
      <c r="AX36" s="487"/>
      <c r="AY36" s="611"/>
      <c r="AZ36" s="571">
        <v>1161139</v>
      </c>
      <c r="BA36" s="476"/>
      <c r="BB36" s="476"/>
      <c r="BC36" s="476"/>
      <c r="BD36" s="598"/>
      <c r="BE36" s="598"/>
      <c r="BF36" s="612"/>
      <c r="BG36" s="568" t="s">
        <v>405</v>
      </c>
      <c r="BH36" s="569"/>
      <c r="BI36" s="569"/>
      <c r="BJ36" s="569"/>
      <c r="BK36" s="569"/>
      <c r="BL36" s="569"/>
      <c r="BM36" s="569"/>
      <c r="BN36" s="569"/>
      <c r="BO36" s="569"/>
      <c r="BP36" s="569"/>
      <c r="BQ36" s="569"/>
      <c r="BR36" s="569"/>
      <c r="BS36" s="569"/>
      <c r="BT36" s="569"/>
      <c r="BU36" s="570"/>
      <c r="BV36" s="571">
        <v>756407</v>
      </c>
      <c r="BW36" s="476"/>
      <c r="BX36" s="476"/>
      <c r="BY36" s="476"/>
      <c r="BZ36" s="476"/>
      <c r="CA36" s="476"/>
      <c r="CB36" s="613"/>
      <c r="CD36" s="568" t="s">
        <v>407</v>
      </c>
      <c r="CE36" s="569"/>
      <c r="CF36" s="569"/>
      <c r="CG36" s="569"/>
      <c r="CH36" s="569"/>
      <c r="CI36" s="569"/>
      <c r="CJ36" s="569"/>
      <c r="CK36" s="569"/>
      <c r="CL36" s="569"/>
      <c r="CM36" s="569"/>
      <c r="CN36" s="569"/>
      <c r="CO36" s="569"/>
      <c r="CP36" s="569"/>
      <c r="CQ36" s="570"/>
      <c r="CR36" s="571">
        <v>1799757</v>
      </c>
      <c r="CS36" s="476"/>
      <c r="CT36" s="476"/>
      <c r="CU36" s="476"/>
      <c r="CV36" s="476"/>
      <c r="CW36" s="476"/>
      <c r="CX36" s="476"/>
      <c r="CY36" s="572"/>
      <c r="CZ36" s="573">
        <v>8</v>
      </c>
      <c r="DA36" s="600"/>
      <c r="DB36" s="600"/>
      <c r="DC36" s="601"/>
      <c r="DD36" s="575">
        <v>1729786</v>
      </c>
      <c r="DE36" s="476"/>
      <c r="DF36" s="476"/>
      <c r="DG36" s="476"/>
      <c r="DH36" s="476"/>
      <c r="DI36" s="476"/>
      <c r="DJ36" s="476"/>
      <c r="DK36" s="572"/>
      <c r="DL36" s="575">
        <v>1331464</v>
      </c>
      <c r="DM36" s="476"/>
      <c r="DN36" s="476"/>
      <c r="DO36" s="476"/>
      <c r="DP36" s="476"/>
      <c r="DQ36" s="476"/>
      <c r="DR36" s="476"/>
      <c r="DS36" s="476"/>
      <c r="DT36" s="476"/>
      <c r="DU36" s="476"/>
      <c r="DV36" s="572"/>
      <c r="DW36" s="573">
        <v>8.8000000000000007</v>
      </c>
      <c r="DX36" s="600"/>
      <c r="DY36" s="600"/>
      <c r="DZ36" s="600"/>
      <c r="EA36" s="600"/>
      <c r="EB36" s="600"/>
      <c r="EC36" s="609"/>
    </row>
    <row r="37" spans="2:133" ht="11.25" customHeight="1" x14ac:dyDescent="0.15">
      <c r="B37" s="568" t="s">
        <v>135</v>
      </c>
      <c r="C37" s="569"/>
      <c r="D37" s="569"/>
      <c r="E37" s="569"/>
      <c r="F37" s="569"/>
      <c r="G37" s="569"/>
      <c r="H37" s="569"/>
      <c r="I37" s="569"/>
      <c r="J37" s="569"/>
      <c r="K37" s="569"/>
      <c r="L37" s="569"/>
      <c r="M37" s="569"/>
      <c r="N37" s="569"/>
      <c r="O37" s="569"/>
      <c r="P37" s="569"/>
      <c r="Q37" s="570"/>
      <c r="R37" s="571">
        <v>964584</v>
      </c>
      <c r="S37" s="476"/>
      <c r="T37" s="476"/>
      <c r="U37" s="476"/>
      <c r="V37" s="476"/>
      <c r="W37" s="476"/>
      <c r="X37" s="476"/>
      <c r="Y37" s="572"/>
      <c r="Z37" s="619">
        <v>4.0999999999999996</v>
      </c>
      <c r="AA37" s="619"/>
      <c r="AB37" s="619"/>
      <c r="AC37" s="619"/>
      <c r="AD37" s="620" t="s">
        <v>142</v>
      </c>
      <c r="AE37" s="620"/>
      <c r="AF37" s="620"/>
      <c r="AG37" s="620"/>
      <c r="AH37" s="620"/>
      <c r="AI37" s="620"/>
      <c r="AJ37" s="620"/>
      <c r="AK37" s="620"/>
      <c r="AL37" s="573" t="s">
        <v>142</v>
      </c>
      <c r="AM37" s="342"/>
      <c r="AN37" s="342"/>
      <c r="AO37" s="621"/>
      <c r="AQ37" s="610" t="s">
        <v>408</v>
      </c>
      <c r="AR37" s="487"/>
      <c r="AS37" s="487"/>
      <c r="AT37" s="487"/>
      <c r="AU37" s="487"/>
      <c r="AV37" s="487"/>
      <c r="AW37" s="487"/>
      <c r="AX37" s="487"/>
      <c r="AY37" s="611"/>
      <c r="AZ37" s="571">
        <v>689962</v>
      </c>
      <c r="BA37" s="476"/>
      <c r="BB37" s="476"/>
      <c r="BC37" s="476"/>
      <c r="BD37" s="598"/>
      <c r="BE37" s="598"/>
      <c r="BF37" s="612"/>
      <c r="BG37" s="568" t="s">
        <v>409</v>
      </c>
      <c r="BH37" s="569"/>
      <c r="BI37" s="569"/>
      <c r="BJ37" s="569"/>
      <c r="BK37" s="569"/>
      <c r="BL37" s="569"/>
      <c r="BM37" s="569"/>
      <c r="BN37" s="569"/>
      <c r="BO37" s="569"/>
      <c r="BP37" s="569"/>
      <c r="BQ37" s="569"/>
      <c r="BR37" s="569"/>
      <c r="BS37" s="569"/>
      <c r="BT37" s="569"/>
      <c r="BU37" s="570"/>
      <c r="BV37" s="571">
        <v>9031</v>
      </c>
      <c r="BW37" s="476"/>
      <c r="BX37" s="476"/>
      <c r="BY37" s="476"/>
      <c r="BZ37" s="476"/>
      <c r="CA37" s="476"/>
      <c r="CB37" s="613"/>
      <c r="CD37" s="568" t="s">
        <v>153</v>
      </c>
      <c r="CE37" s="569"/>
      <c r="CF37" s="569"/>
      <c r="CG37" s="569"/>
      <c r="CH37" s="569"/>
      <c r="CI37" s="569"/>
      <c r="CJ37" s="569"/>
      <c r="CK37" s="569"/>
      <c r="CL37" s="569"/>
      <c r="CM37" s="569"/>
      <c r="CN37" s="569"/>
      <c r="CO37" s="569"/>
      <c r="CP37" s="569"/>
      <c r="CQ37" s="570"/>
      <c r="CR37" s="571">
        <v>18411</v>
      </c>
      <c r="CS37" s="598"/>
      <c r="CT37" s="598"/>
      <c r="CU37" s="598"/>
      <c r="CV37" s="598"/>
      <c r="CW37" s="598"/>
      <c r="CX37" s="598"/>
      <c r="CY37" s="599"/>
      <c r="CZ37" s="573">
        <v>0.1</v>
      </c>
      <c r="DA37" s="600"/>
      <c r="DB37" s="600"/>
      <c r="DC37" s="601"/>
      <c r="DD37" s="575">
        <v>18410</v>
      </c>
      <c r="DE37" s="598"/>
      <c r="DF37" s="598"/>
      <c r="DG37" s="598"/>
      <c r="DH37" s="598"/>
      <c r="DI37" s="598"/>
      <c r="DJ37" s="598"/>
      <c r="DK37" s="599"/>
      <c r="DL37" s="575">
        <v>18397</v>
      </c>
      <c r="DM37" s="598"/>
      <c r="DN37" s="598"/>
      <c r="DO37" s="598"/>
      <c r="DP37" s="598"/>
      <c r="DQ37" s="598"/>
      <c r="DR37" s="598"/>
      <c r="DS37" s="598"/>
      <c r="DT37" s="598"/>
      <c r="DU37" s="598"/>
      <c r="DV37" s="599"/>
      <c r="DW37" s="573">
        <v>0.1</v>
      </c>
      <c r="DX37" s="600"/>
      <c r="DY37" s="600"/>
      <c r="DZ37" s="600"/>
      <c r="EA37" s="600"/>
      <c r="EB37" s="600"/>
      <c r="EC37" s="609"/>
    </row>
    <row r="38" spans="2:133" ht="11.25" customHeight="1" x14ac:dyDescent="0.15">
      <c r="B38" s="582" t="s">
        <v>136</v>
      </c>
      <c r="C38" s="583"/>
      <c r="D38" s="583"/>
      <c r="E38" s="583"/>
      <c r="F38" s="583"/>
      <c r="G38" s="583"/>
      <c r="H38" s="583"/>
      <c r="I38" s="583"/>
      <c r="J38" s="583"/>
      <c r="K38" s="583"/>
      <c r="L38" s="583"/>
      <c r="M38" s="583"/>
      <c r="N38" s="583"/>
      <c r="O38" s="583"/>
      <c r="P38" s="583"/>
      <c r="Q38" s="584"/>
      <c r="R38" s="585">
        <v>23547127</v>
      </c>
      <c r="S38" s="605"/>
      <c r="T38" s="605"/>
      <c r="U38" s="605"/>
      <c r="V38" s="605"/>
      <c r="W38" s="605"/>
      <c r="X38" s="605"/>
      <c r="Y38" s="614"/>
      <c r="Z38" s="615">
        <v>100</v>
      </c>
      <c r="AA38" s="615"/>
      <c r="AB38" s="615"/>
      <c r="AC38" s="615"/>
      <c r="AD38" s="616">
        <v>14211738</v>
      </c>
      <c r="AE38" s="616"/>
      <c r="AF38" s="616"/>
      <c r="AG38" s="616"/>
      <c r="AH38" s="616"/>
      <c r="AI38" s="616"/>
      <c r="AJ38" s="616"/>
      <c r="AK38" s="616"/>
      <c r="AL38" s="588">
        <v>100</v>
      </c>
      <c r="AM38" s="617"/>
      <c r="AN38" s="617"/>
      <c r="AO38" s="618"/>
      <c r="AQ38" s="610" t="s">
        <v>302</v>
      </c>
      <c r="AR38" s="487"/>
      <c r="AS38" s="487"/>
      <c r="AT38" s="487"/>
      <c r="AU38" s="487"/>
      <c r="AV38" s="487"/>
      <c r="AW38" s="487"/>
      <c r="AX38" s="487"/>
      <c r="AY38" s="611"/>
      <c r="AZ38" s="571">
        <v>14006</v>
      </c>
      <c r="BA38" s="476"/>
      <c r="BB38" s="476"/>
      <c r="BC38" s="476"/>
      <c r="BD38" s="598"/>
      <c r="BE38" s="598"/>
      <c r="BF38" s="612"/>
      <c r="BG38" s="568" t="s">
        <v>327</v>
      </c>
      <c r="BH38" s="569"/>
      <c r="BI38" s="569"/>
      <c r="BJ38" s="569"/>
      <c r="BK38" s="569"/>
      <c r="BL38" s="569"/>
      <c r="BM38" s="569"/>
      <c r="BN38" s="569"/>
      <c r="BO38" s="569"/>
      <c r="BP38" s="569"/>
      <c r="BQ38" s="569"/>
      <c r="BR38" s="569"/>
      <c r="BS38" s="569"/>
      <c r="BT38" s="569"/>
      <c r="BU38" s="570"/>
      <c r="BV38" s="571">
        <v>14089</v>
      </c>
      <c r="BW38" s="476"/>
      <c r="BX38" s="476"/>
      <c r="BY38" s="476"/>
      <c r="BZ38" s="476"/>
      <c r="CA38" s="476"/>
      <c r="CB38" s="613"/>
      <c r="CD38" s="568" t="s">
        <v>411</v>
      </c>
      <c r="CE38" s="569"/>
      <c r="CF38" s="569"/>
      <c r="CG38" s="569"/>
      <c r="CH38" s="569"/>
      <c r="CI38" s="569"/>
      <c r="CJ38" s="569"/>
      <c r="CK38" s="569"/>
      <c r="CL38" s="569"/>
      <c r="CM38" s="569"/>
      <c r="CN38" s="569"/>
      <c r="CO38" s="569"/>
      <c r="CP38" s="569"/>
      <c r="CQ38" s="570"/>
      <c r="CR38" s="571">
        <v>2709715</v>
      </c>
      <c r="CS38" s="476"/>
      <c r="CT38" s="476"/>
      <c r="CU38" s="476"/>
      <c r="CV38" s="476"/>
      <c r="CW38" s="476"/>
      <c r="CX38" s="476"/>
      <c r="CY38" s="572"/>
      <c r="CZ38" s="573">
        <v>12</v>
      </c>
      <c r="DA38" s="600"/>
      <c r="DB38" s="600"/>
      <c r="DC38" s="601"/>
      <c r="DD38" s="575">
        <v>2298574</v>
      </c>
      <c r="DE38" s="476"/>
      <c r="DF38" s="476"/>
      <c r="DG38" s="476"/>
      <c r="DH38" s="476"/>
      <c r="DI38" s="476"/>
      <c r="DJ38" s="476"/>
      <c r="DK38" s="572"/>
      <c r="DL38" s="575">
        <v>2173922</v>
      </c>
      <c r="DM38" s="476"/>
      <c r="DN38" s="476"/>
      <c r="DO38" s="476"/>
      <c r="DP38" s="476"/>
      <c r="DQ38" s="476"/>
      <c r="DR38" s="476"/>
      <c r="DS38" s="476"/>
      <c r="DT38" s="476"/>
      <c r="DU38" s="476"/>
      <c r="DV38" s="572"/>
      <c r="DW38" s="573">
        <v>14.3</v>
      </c>
      <c r="DX38" s="600"/>
      <c r="DY38" s="600"/>
      <c r="DZ38" s="600"/>
      <c r="EA38" s="600"/>
      <c r="EB38" s="600"/>
      <c r="EC38" s="609"/>
    </row>
    <row r="39" spans="2:133" ht="11.25" customHeight="1" x14ac:dyDescent="0.15">
      <c r="AQ39" s="610" t="s">
        <v>412</v>
      </c>
      <c r="AR39" s="487"/>
      <c r="AS39" s="487"/>
      <c r="AT39" s="487"/>
      <c r="AU39" s="487"/>
      <c r="AV39" s="487"/>
      <c r="AW39" s="487"/>
      <c r="AX39" s="487"/>
      <c r="AY39" s="611"/>
      <c r="AZ39" s="571" t="s">
        <v>142</v>
      </c>
      <c r="BA39" s="476"/>
      <c r="BB39" s="476"/>
      <c r="BC39" s="476"/>
      <c r="BD39" s="598"/>
      <c r="BE39" s="598"/>
      <c r="BF39" s="612"/>
      <c r="BG39" s="608" t="s">
        <v>413</v>
      </c>
      <c r="BH39" s="433"/>
      <c r="BI39" s="433"/>
      <c r="BJ39" s="433"/>
      <c r="BK39" s="433"/>
      <c r="BL39" s="7"/>
      <c r="BM39" s="569" t="s">
        <v>414</v>
      </c>
      <c r="BN39" s="569"/>
      <c r="BO39" s="569"/>
      <c r="BP39" s="569"/>
      <c r="BQ39" s="569"/>
      <c r="BR39" s="569"/>
      <c r="BS39" s="569"/>
      <c r="BT39" s="569"/>
      <c r="BU39" s="570"/>
      <c r="BV39" s="571">
        <v>86</v>
      </c>
      <c r="BW39" s="476"/>
      <c r="BX39" s="476"/>
      <c r="BY39" s="476"/>
      <c r="BZ39" s="476"/>
      <c r="CA39" s="476"/>
      <c r="CB39" s="613"/>
      <c r="CD39" s="568" t="s">
        <v>418</v>
      </c>
      <c r="CE39" s="569"/>
      <c r="CF39" s="569"/>
      <c r="CG39" s="569"/>
      <c r="CH39" s="569"/>
      <c r="CI39" s="569"/>
      <c r="CJ39" s="569"/>
      <c r="CK39" s="569"/>
      <c r="CL39" s="569"/>
      <c r="CM39" s="569"/>
      <c r="CN39" s="569"/>
      <c r="CO39" s="569"/>
      <c r="CP39" s="569"/>
      <c r="CQ39" s="570"/>
      <c r="CR39" s="571">
        <v>525501</v>
      </c>
      <c r="CS39" s="598"/>
      <c r="CT39" s="598"/>
      <c r="CU39" s="598"/>
      <c r="CV39" s="598"/>
      <c r="CW39" s="598"/>
      <c r="CX39" s="598"/>
      <c r="CY39" s="599"/>
      <c r="CZ39" s="573">
        <v>2.2999999999999998</v>
      </c>
      <c r="DA39" s="600"/>
      <c r="DB39" s="600"/>
      <c r="DC39" s="601"/>
      <c r="DD39" s="575">
        <v>525087</v>
      </c>
      <c r="DE39" s="598"/>
      <c r="DF39" s="598"/>
      <c r="DG39" s="598"/>
      <c r="DH39" s="598"/>
      <c r="DI39" s="598"/>
      <c r="DJ39" s="598"/>
      <c r="DK39" s="599"/>
      <c r="DL39" s="575" t="s">
        <v>142</v>
      </c>
      <c r="DM39" s="598"/>
      <c r="DN39" s="598"/>
      <c r="DO39" s="598"/>
      <c r="DP39" s="598"/>
      <c r="DQ39" s="598"/>
      <c r="DR39" s="598"/>
      <c r="DS39" s="598"/>
      <c r="DT39" s="598"/>
      <c r="DU39" s="598"/>
      <c r="DV39" s="599"/>
      <c r="DW39" s="573" t="s">
        <v>142</v>
      </c>
      <c r="DX39" s="600"/>
      <c r="DY39" s="600"/>
      <c r="DZ39" s="600"/>
      <c r="EA39" s="600"/>
      <c r="EB39" s="600"/>
      <c r="EC39" s="609"/>
    </row>
    <row r="40" spans="2:133" ht="11.25" customHeight="1" x14ac:dyDescent="0.15">
      <c r="AQ40" s="610" t="s">
        <v>419</v>
      </c>
      <c r="AR40" s="487"/>
      <c r="AS40" s="487"/>
      <c r="AT40" s="487"/>
      <c r="AU40" s="487"/>
      <c r="AV40" s="487"/>
      <c r="AW40" s="487"/>
      <c r="AX40" s="487"/>
      <c r="AY40" s="611"/>
      <c r="AZ40" s="571">
        <v>574224</v>
      </c>
      <c r="BA40" s="476"/>
      <c r="BB40" s="476"/>
      <c r="BC40" s="476"/>
      <c r="BD40" s="598"/>
      <c r="BE40" s="598"/>
      <c r="BF40" s="612"/>
      <c r="BG40" s="608"/>
      <c r="BH40" s="433"/>
      <c r="BI40" s="433"/>
      <c r="BJ40" s="433"/>
      <c r="BK40" s="433"/>
      <c r="BL40" s="7"/>
      <c r="BM40" s="569" t="s">
        <v>333</v>
      </c>
      <c r="BN40" s="569"/>
      <c r="BO40" s="569"/>
      <c r="BP40" s="569"/>
      <c r="BQ40" s="569"/>
      <c r="BR40" s="569"/>
      <c r="BS40" s="569"/>
      <c r="BT40" s="569"/>
      <c r="BU40" s="570"/>
      <c r="BV40" s="571">
        <v>117</v>
      </c>
      <c r="BW40" s="476"/>
      <c r="BX40" s="476"/>
      <c r="BY40" s="476"/>
      <c r="BZ40" s="476"/>
      <c r="CA40" s="476"/>
      <c r="CB40" s="613"/>
      <c r="CD40" s="568" t="s">
        <v>357</v>
      </c>
      <c r="CE40" s="569"/>
      <c r="CF40" s="569"/>
      <c r="CG40" s="569"/>
      <c r="CH40" s="569"/>
      <c r="CI40" s="569"/>
      <c r="CJ40" s="569"/>
      <c r="CK40" s="569"/>
      <c r="CL40" s="569"/>
      <c r="CM40" s="569"/>
      <c r="CN40" s="569"/>
      <c r="CO40" s="569"/>
      <c r="CP40" s="569"/>
      <c r="CQ40" s="570"/>
      <c r="CR40" s="571">
        <v>784439</v>
      </c>
      <c r="CS40" s="476"/>
      <c r="CT40" s="476"/>
      <c r="CU40" s="476"/>
      <c r="CV40" s="476"/>
      <c r="CW40" s="476"/>
      <c r="CX40" s="476"/>
      <c r="CY40" s="572"/>
      <c r="CZ40" s="573">
        <v>3.5</v>
      </c>
      <c r="DA40" s="600"/>
      <c r="DB40" s="600"/>
      <c r="DC40" s="601"/>
      <c r="DD40" s="575">
        <v>392384</v>
      </c>
      <c r="DE40" s="476"/>
      <c r="DF40" s="476"/>
      <c r="DG40" s="476"/>
      <c r="DH40" s="476"/>
      <c r="DI40" s="476"/>
      <c r="DJ40" s="476"/>
      <c r="DK40" s="572"/>
      <c r="DL40" s="575">
        <v>4745</v>
      </c>
      <c r="DM40" s="476"/>
      <c r="DN40" s="476"/>
      <c r="DO40" s="476"/>
      <c r="DP40" s="476"/>
      <c r="DQ40" s="476"/>
      <c r="DR40" s="476"/>
      <c r="DS40" s="476"/>
      <c r="DT40" s="476"/>
      <c r="DU40" s="476"/>
      <c r="DV40" s="572"/>
      <c r="DW40" s="573">
        <v>0</v>
      </c>
      <c r="DX40" s="600"/>
      <c r="DY40" s="600"/>
      <c r="DZ40" s="600"/>
      <c r="EA40" s="600"/>
      <c r="EB40" s="600"/>
      <c r="EC40" s="609"/>
    </row>
    <row r="41" spans="2:133" ht="11.25" customHeight="1" x14ac:dyDescent="0.15">
      <c r="AQ41" s="602" t="s">
        <v>420</v>
      </c>
      <c r="AR41" s="603"/>
      <c r="AS41" s="603"/>
      <c r="AT41" s="603"/>
      <c r="AU41" s="603"/>
      <c r="AV41" s="603"/>
      <c r="AW41" s="603"/>
      <c r="AX41" s="603"/>
      <c r="AY41" s="604"/>
      <c r="AZ41" s="585">
        <v>2135491</v>
      </c>
      <c r="BA41" s="605"/>
      <c r="BB41" s="605"/>
      <c r="BC41" s="605"/>
      <c r="BD41" s="586"/>
      <c r="BE41" s="586"/>
      <c r="BF41" s="606"/>
      <c r="BG41" s="372"/>
      <c r="BH41" s="373"/>
      <c r="BI41" s="373"/>
      <c r="BJ41" s="373"/>
      <c r="BK41" s="373"/>
      <c r="BL41" s="23"/>
      <c r="BM41" s="583" t="s">
        <v>421</v>
      </c>
      <c r="BN41" s="583"/>
      <c r="BO41" s="583"/>
      <c r="BP41" s="583"/>
      <c r="BQ41" s="583"/>
      <c r="BR41" s="583"/>
      <c r="BS41" s="583"/>
      <c r="BT41" s="583"/>
      <c r="BU41" s="584"/>
      <c r="BV41" s="585">
        <v>400</v>
      </c>
      <c r="BW41" s="605"/>
      <c r="BX41" s="605"/>
      <c r="BY41" s="605"/>
      <c r="BZ41" s="605"/>
      <c r="CA41" s="605"/>
      <c r="CB41" s="607"/>
      <c r="CD41" s="568" t="s">
        <v>281</v>
      </c>
      <c r="CE41" s="569"/>
      <c r="CF41" s="569"/>
      <c r="CG41" s="569"/>
      <c r="CH41" s="569"/>
      <c r="CI41" s="569"/>
      <c r="CJ41" s="569"/>
      <c r="CK41" s="569"/>
      <c r="CL41" s="569"/>
      <c r="CM41" s="569"/>
      <c r="CN41" s="569"/>
      <c r="CO41" s="569"/>
      <c r="CP41" s="569"/>
      <c r="CQ41" s="570"/>
      <c r="CR41" s="571" t="s">
        <v>142</v>
      </c>
      <c r="CS41" s="598"/>
      <c r="CT41" s="598"/>
      <c r="CU41" s="598"/>
      <c r="CV41" s="598"/>
      <c r="CW41" s="598"/>
      <c r="CX41" s="598"/>
      <c r="CY41" s="599"/>
      <c r="CZ41" s="573" t="s">
        <v>142</v>
      </c>
      <c r="DA41" s="600"/>
      <c r="DB41" s="600"/>
      <c r="DC41" s="601"/>
      <c r="DD41" s="575" t="s">
        <v>142</v>
      </c>
      <c r="DE41" s="598"/>
      <c r="DF41" s="598"/>
      <c r="DG41" s="598"/>
      <c r="DH41" s="598"/>
      <c r="DI41" s="598"/>
      <c r="DJ41" s="598"/>
      <c r="DK41" s="599"/>
      <c r="DL41" s="576"/>
      <c r="DM41" s="577"/>
      <c r="DN41" s="577"/>
      <c r="DO41" s="577"/>
      <c r="DP41" s="577"/>
      <c r="DQ41" s="577"/>
      <c r="DR41" s="577"/>
      <c r="DS41" s="577"/>
      <c r="DT41" s="577"/>
      <c r="DU41" s="577"/>
      <c r="DV41" s="578"/>
      <c r="DW41" s="579"/>
      <c r="DX41" s="580"/>
      <c r="DY41" s="580"/>
      <c r="DZ41" s="580"/>
      <c r="EA41" s="580"/>
      <c r="EB41" s="580"/>
      <c r="EC41" s="581"/>
    </row>
    <row r="42" spans="2:133" ht="11.25" customHeight="1" x14ac:dyDescent="0.15">
      <c r="B42" s="8" t="s">
        <v>45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68" t="s">
        <v>274</v>
      </c>
      <c r="CE42" s="569"/>
      <c r="CF42" s="569"/>
      <c r="CG42" s="569"/>
      <c r="CH42" s="569"/>
      <c r="CI42" s="569"/>
      <c r="CJ42" s="569"/>
      <c r="CK42" s="569"/>
      <c r="CL42" s="569"/>
      <c r="CM42" s="569"/>
      <c r="CN42" s="569"/>
      <c r="CO42" s="569"/>
      <c r="CP42" s="569"/>
      <c r="CQ42" s="570"/>
      <c r="CR42" s="571">
        <v>951608</v>
      </c>
      <c r="CS42" s="476"/>
      <c r="CT42" s="476"/>
      <c r="CU42" s="476"/>
      <c r="CV42" s="476"/>
      <c r="CW42" s="476"/>
      <c r="CX42" s="476"/>
      <c r="CY42" s="572"/>
      <c r="CZ42" s="573">
        <v>4.2</v>
      </c>
      <c r="DA42" s="342"/>
      <c r="DB42" s="342"/>
      <c r="DC42" s="574"/>
      <c r="DD42" s="575">
        <v>496775</v>
      </c>
      <c r="DE42" s="476"/>
      <c r="DF42" s="476"/>
      <c r="DG42" s="476"/>
      <c r="DH42" s="476"/>
      <c r="DI42" s="476"/>
      <c r="DJ42" s="476"/>
      <c r="DK42" s="572"/>
      <c r="DL42" s="576"/>
      <c r="DM42" s="577"/>
      <c r="DN42" s="577"/>
      <c r="DO42" s="577"/>
      <c r="DP42" s="577"/>
      <c r="DQ42" s="577"/>
      <c r="DR42" s="577"/>
      <c r="DS42" s="577"/>
      <c r="DT42" s="577"/>
      <c r="DU42" s="577"/>
      <c r="DV42" s="578"/>
      <c r="DW42" s="579"/>
      <c r="DX42" s="580"/>
      <c r="DY42" s="580"/>
      <c r="DZ42" s="580"/>
      <c r="EA42" s="580"/>
      <c r="EB42" s="580"/>
      <c r="EC42" s="581"/>
    </row>
    <row r="43" spans="2:133" ht="11.25" customHeight="1" x14ac:dyDescent="0.15">
      <c r="B43" s="44" t="s">
        <v>397</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68" t="s">
        <v>77</v>
      </c>
      <c r="CE43" s="569"/>
      <c r="CF43" s="569"/>
      <c r="CG43" s="569"/>
      <c r="CH43" s="569"/>
      <c r="CI43" s="569"/>
      <c r="CJ43" s="569"/>
      <c r="CK43" s="569"/>
      <c r="CL43" s="569"/>
      <c r="CM43" s="569"/>
      <c r="CN43" s="569"/>
      <c r="CO43" s="569"/>
      <c r="CP43" s="569"/>
      <c r="CQ43" s="570"/>
      <c r="CR43" s="571">
        <v>78080</v>
      </c>
      <c r="CS43" s="598"/>
      <c r="CT43" s="598"/>
      <c r="CU43" s="598"/>
      <c r="CV43" s="598"/>
      <c r="CW43" s="598"/>
      <c r="CX43" s="598"/>
      <c r="CY43" s="599"/>
      <c r="CZ43" s="573">
        <v>0.3</v>
      </c>
      <c r="DA43" s="600"/>
      <c r="DB43" s="600"/>
      <c r="DC43" s="601"/>
      <c r="DD43" s="575">
        <v>78080</v>
      </c>
      <c r="DE43" s="598"/>
      <c r="DF43" s="598"/>
      <c r="DG43" s="598"/>
      <c r="DH43" s="598"/>
      <c r="DI43" s="598"/>
      <c r="DJ43" s="598"/>
      <c r="DK43" s="599"/>
      <c r="DL43" s="576"/>
      <c r="DM43" s="577"/>
      <c r="DN43" s="577"/>
      <c r="DO43" s="577"/>
      <c r="DP43" s="577"/>
      <c r="DQ43" s="577"/>
      <c r="DR43" s="577"/>
      <c r="DS43" s="577"/>
      <c r="DT43" s="577"/>
      <c r="DU43" s="577"/>
      <c r="DV43" s="578"/>
      <c r="DW43" s="579"/>
      <c r="DX43" s="580"/>
      <c r="DY43" s="580"/>
      <c r="DZ43" s="580"/>
      <c r="EA43" s="580"/>
      <c r="EB43" s="580"/>
      <c r="EC43" s="581"/>
    </row>
    <row r="44" spans="2:133" ht="11.25" customHeight="1" x14ac:dyDescent="0.15">
      <c r="B44" s="45" t="s">
        <v>262</v>
      </c>
      <c r="CD44" s="377" t="s">
        <v>168</v>
      </c>
      <c r="CE44" s="379"/>
      <c r="CF44" s="568" t="s">
        <v>422</v>
      </c>
      <c r="CG44" s="569"/>
      <c r="CH44" s="569"/>
      <c r="CI44" s="569"/>
      <c r="CJ44" s="569"/>
      <c r="CK44" s="569"/>
      <c r="CL44" s="569"/>
      <c r="CM44" s="569"/>
      <c r="CN44" s="569"/>
      <c r="CO44" s="569"/>
      <c r="CP44" s="569"/>
      <c r="CQ44" s="570"/>
      <c r="CR44" s="571">
        <v>946220</v>
      </c>
      <c r="CS44" s="476"/>
      <c r="CT44" s="476"/>
      <c r="CU44" s="476"/>
      <c r="CV44" s="476"/>
      <c r="CW44" s="476"/>
      <c r="CX44" s="476"/>
      <c r="CY44" s="572"/>
      <c r="CZ44" s="573">
        <v>4.2</v>
      </c>
      <c r="DA44" s="342"/>
      <c r="DB44" s="342"/>
      <c r="DC44" s="574"/>
      <c r="DD44" s="575">
        <v>496532</v>
      </c>
      <c r="DE44" s="476"/>
      <c r="DF44" s="476"/>
      <c r="DG44" s="476"/>
      <c r="DH44" s="476"/>
      <c r="DI44" s="476"/>
      <c r="DJ44" s="476"/>
      <c r="DK44" s="572"/>
      <c r="DL44" s="576"/>
      <c r="DM44" s="577"/>
      <c r="DN44" s="577"/>
      <c r="DO44" s="577"/>
      <c r="DP44" s="577"/>
      <c r="DQ44" s="577"/>
      <c r="DR44" s="577"/>
      <c r="DS44" s="577"/>
      <c r="DT44" s="577"/>
      <c r="DU44" s="577"/>
      <c r="DV44" s="578"/>
      <c r="DW44" s="579"/>
      <c r="DX44" s="580"/>
      <c r="DY44" s="580"/>
      <c r="DZ44" s="580"/>
      <c r="EA44" s="580"/>
      <c r="EB44" s="580"/>
      <c r="EC44" s="581"/>
    </row>
    <row r="45" spans="2:133" ht="11.25" customHeight="1" x14ac:dyDescent="0.15">
      <c r="CD45" s="380"/>
      <c r="CE45" s="382"/>
      <c r="CF45" s="568" t="s">
        <v>423</v>
      </c>
      <c r="CG45" s="569"/>
      <c r="CH45" s="569"/>
      <c r="CI45" s="569"/>
      <c r="CJ45" s="569"/>
      <c r="CK45" s="569"/>
      <c r="CL45" s="569"/>
      <c r="CM45" s="569"/>
      <c r="CN45" s="569"/>
      <c r="CO45" s="569"/>
      <c r="CP45" s="569"/>
      <c r="CQ45" s="570"/>
      <c r="CR45" s="571">
        <v>184275</v>
      </c>
      <c r="CS45" s="598"/>
      <c r="CT45" s="598"/>
      <c r="CU45" s="598"/>
      <c r="CV45" s="598"/>
      <c r="CW45" s="598"/>
      <c r="CX45" s="598"/>
      <c r="CY45" s="599"/>
      <c r="CZ45" s="573">
        <v>0.8</v>
      </c>
      <c r="DA45" s="600"/>
      <c r="DB45" s="600"/>
      <c r="DC45" s="601"/>
      <c r="DD45" s="575">
        <v>10336</v>
      </c>
      <c r="DE45" s="598"/>
      <c r="DF45" s="598"/>
      <c r="DG45" s="598"/>
      <c r="DH45" s="598"/>
      <c r="DI45" s="598"/>
      <c r="DJ45" s="598"/>
      <c r="DK45" s="599"/>
      <c r="DL45" s="576"/>
      <c r="DM45" s="577"/>
      <c r="DN45" s="577"/>
      <c r="DO45" s="577"/>
      <c r="DP45" s="577"/>
      <c r="DQ45" s="577"/>
      <c r="DR45" s="577"/>
      <c r="DS45" s="577"/>
      <c r="DT45" s="577"/>
      <c r="DU45" s="577"/>
      <c r="DV45" s="578"/>
      <c r="DW45" s="579"/>
      <c r="DX45" s="580"/>
      <c r="DY45" s="580"/>
      <c r="DZ45" s="580"/>
      <c r="EA45" s="580"/>
      <c r="EB45" s="580"/>
      <c r="EC45" s="581"/>
    </row>
    <row r="46" spans="2:133" ht="11.25" customHeight="1" x14ac:dyDescent="0.15">
      <c r="CD46" s="380"/>
      <c r="CE46" s="382"/>
      <c r="CF46" s="568" t="s">
        <v>424</v>
      </c>
      <c r="CG46" s="569"/>
      <c r="CH46" s="569"/>
      <c r="CI46" s="569"/>
      <c r="CJ46" s="569"/>
      <c r="CK46" s="569"/>
      <c r="CL46" s="569"/>
      <c r="CM46" s="569"/>
      <c r="CN46" s="569"/>
      <c r="CO46" s="569"/>
      <c r="CP46" s="569"/>
      <c r="CQ46" s="570"/>
      <c r="CR46" s="571">
        <v>686767</v>
      </c>
      <c r="CS46" s="476"/>
      <c r="CT46" s="476"/>
      <c r="CU46" s="476"/>
      <c r="CV46" s="476"/>
      <c r="CW46" s="476"/>
      <c r="CX46" s="476"/>
      <c r="CY46" s="572"/>
      <c r="CZ46" s="573">
        <v>3</v>
      </c>
      <c r="DA46" s="342"/>
      <c r="DB46" s="342"/>
      <c r="DC46" s="574"/>
      <c r="DD46" s="575">
        <v>452720</v>
      </c>
      <c r="DE46" s="476"/>
      <c r="DF46" s="476"/>
      <c r="DG46" s="476"/>
      <c r="DH46" s="476"/>
      <c r="DI46" s="476"/>
      <c r="DJ46" s="476"/>
      <c r="DK46" s="572"/>
      <c r="DL46" s="576"/>
      <c r="DM46" s="577"/>
      <c r="DN46" s="577"/>
      <c r="DO46" s="577"/>
      <c r="DP46" s="577"/>
      <c r="DQ46" s="577"/>
      <c r="DR46" s="577"/>
      <c r="DS46" s="577"/>
      <c r="DT46" s="577"/>
      <c r="DU46" s="577"/>
      <c r="DV46" s="578"/>
      <c r="DW46" s="579"/>
      <c r="DX46" s="580"/>
      <c r="DY46" s="580"/>
      <c r="DZ46" s="580"/>
      <c r="EA46" s="580"/>
      <c r="EB46" s="580"/>
      <c r="EC46" s="581"/>
    </row>
    <row r="47" spans="2:133" ht="11.25" customHeight="1" x14ac:dyDescent="0.15">
      <c r="CD47" s="380"/>
      <c r="CE47" s="382"/>
      <c r="CF47" s="568" t="s">
        <v>426</v>
      </c>
      <c r="CG47" s="569"/>
      <c r="CH47" s="569"/>
      <c r="CI47" s="569"/>
      <c r="CJ47" s="569"/>
      <c r="CK47" s="569"/>
      <c r="CL47" s="569"/>
      <c r="CM47" s="569"/>
      <c r="CN47" s="569"/>
      <c r="CO47" s="569"/>
      <c r="CP47" s="569"/>
      <c r="CQ47" s="570"/>
      <c r="CR47" s="571">
        <v>5388</v>
      </c>
      <c r="CS47" s="598"/>
      <c r="CT47" s="598"/>
      <c r="CU47" s="598"/>
      <c r="CV47" s="598"/>
      <c r="CW47" s="598"/>
      <c r="CX47" s="598"/>
      <c r="CY47" s="599"/>
      <c r="CZ47" s="573">
        <v>0</v>
      </c>
      <c r="DA47" s="600"/>
      <c r="DB47" s="600"/>
      <c r="DC47" s="601"/>
      <c r="DD47" s="575">
        <v>243</v>
      </c>
      <c r="DE47" s="598"/>
      <c r="DF47" s="598"/>
      <c r="DG47" s="598"/>
      <c r="DH47" s="598"/>
      <c r="DI47" s="598"/>
      <c r="DJ47" s="598"/>
      <c r="DK47" s="599"/>
      <c r="DL47" s="576"/>
      <c r="DM47" s="577"/>
      <c r="DN47" s="577"/>
      <c r="DO47" s="577"/>
      <c r="DP47" s="577"/>
      <c r="DQ47" s="577"/>
      <c r="DR47" s="577"/>
      <c r="DS47" s="577"/>
      <c r="DT47" s="577"/>
      <c r="DU47" s="577"/>
      <c r="DV47" s="578"/>
      <c r="DW47" s="579"/>
      <c r="DX47" s="580"/>
      <c r="DY47" s="580"/>
      <c r="DZ47" s="580"/>
      <c r="EA47" s="580"/>
      <c r="EB47" s="580"/>
      <c r="EC47" s="581"/>
    </row>
    <row r="48" spans="2:133" x14ac:dyDescent="0.15">
      <c r="CD48" s="383"/>
      <c r="CE48" s="385"/>
      <c r="CF48" s="568" t="s">
        <v>427</v>
      </c>
      <c r="CG48" s="569"/>
      <c r="CH48" s="569"/>
      <c r="CI48" s="569"/>
      <c r="CJ48" s="569"/>
      <c r="CK48" s="569"/>
      <c r="CL48" s="569"/>
      <c r="CM48" s="569"/>
      <c r="CN48" s="569"/>
      <c r="CO48" s="569"/>
      <c r="CP48" s="569"/>
      <c r="CQ48" s="570"/>
      <c r="CR48" s="571" t="s">
        <v>142</v>
      </c>
      <c r="CS48" s="476"/>
      <c r="CT48" s="476"/>
      <c r="CU48" s="476"/>
      <c r="CV48" s="476"/>
      <c r="CW48" s="476"/>
      <c r="CX48" s="476"/>
      <c r="CY48" s="572"/>
      <c r="CZ48" s="573" t="s">
        <v>142</v>
      </c>
      <c r="DA48" s="342"/>
      <c r="DB48" s="342"/>
      <c r="DC48" s="574"/>
      <c r="DD48" s="575" t="s">
        <v>142</v>
      </c>
      <c r="DE48" s="476"/>
      <c r="DF48" s="476"/>
      <c r="DG48" s="476"/>
      <c r="DH48" s="476"/>
      <c r="DI48" s="476"/>
      <c r="DJ48" s="476"/>
      <c r="DK48" s="572"/>
      <c r="DL48" s="576"/>
      <c r="DM48" s="577"/>
      <c r="DN48" s="577"/>
      <c r="DO48" s="577"/>
      <c r="DP48" s="577"/>
      <c r="DQ48" s="577"/>
      <c r="DR48" s="577"/>
      <c r="DS48" s="577"/>
      <c r="DT48" s="577"/>
      <c r="DU48" s="577"/>
      <c r="DV48" s="578"/>
      <c r="DW48" s="579"/>
      <c r="DX48" s="580"/>
      <c r="DY48" s="580"/>
      <c r="DZ48" s="580"/>
      <c r="EA48" s="580"/>
      <c r="EB48" s="580"/>
      <c r="EC48" s="581"/>
    </row>
    <row r="49" spans="82:133" ht="11.25" customHeight="1" x14ac:dyDescent="0.15">
      <c r="CD49" s="582" t="s">
        <v>52</v>
      </c>
      <c r="CE49" s="583"/>
      <c r="CF49" s="583"/>
      <c r="CG49" s="583"/>
      <c r="CH49" s="583"/>
      <c r="CI49" s="583"/>
      <c r="CJ49" s="583"/>
      <c r="CK49" s="583"/>
      <c r="CL49" s="583"/>
      <c r="CM49" s="583"/>
      <c r="CN49" s="583"/>
      <c r="CO49" s="583"/>
      <c r="CP49" s="583"/>
      <c r="CQ49" s="584"/>
      <c r="CR49" s="585">
        <v>22637412</v>
      </c>
      <c r="CS49" s="586"/>
      <c r="CT49" s="586"/>
      <c r="CU49" s="586"/>
      <c r="CV49" s="586"/>
      <c r="CW49" s="586"/>
      <c r="CX49" s="586"/>
      <c r="CY49" s="587"/>
      <c r="CZ49" s="588">
        <v>100</v>
      </c>
      <c r="DA49" s="589"/>
      <c r="DB49" s="589"/>
      <c r="DC49" s="590"/>
      <c r="DD49" s="591">
        <v>16656637</v>
      </c>
      <c r="DE49" s="586"/>
      <c r="DF49" s="586"/>
      <c r="DG49" s="586"/>
      <c r="DH49" s="586"/>
      <c r="DI49" s="586"/>
      <c r="DJ49" s="586"/>
      <c r="DK49" s="587"/>
      <c r="DL49" s="592"/>
      <c r="DM49" s="593"/>
      <c r="DN49" s="593"/>
      <c r="DO49" s="593"/>
      <c r="DP49" s="593"/>
      <c r="DQ49" s="593"/>
      <c r="DR49" s="593"/>
      <c r="DS49" s="593"/>
      <c r="DT49" s="593"/>
      <c r="DU49" s="593"/>
      <c r="DV49" s="594"/>
      <c r="DW49" s="595"/>
      <c r="DX49" s="596"/>
      <c r="DY49" s="596"/>
      <c r="DZ49" s="596"/>
      <c r="EA49" s="596"/>
      <c r="EB49" s="596"/>
      <c r="EC49" s="597"/>
    </row>
    <row r="50" spans="82:133" hidden="1" x14ac:dyDescent="0.15"/>
    <row r="51" spans="82:133" hidden="1" x14ac:dyDescent="0.15"/>
    <row r="52" spans="82:133" hidden="1" x14ac:dyDescent="0.15"/>
    <row r="53" spans="82:133" hidden="1" x14ac:dyDescent="0.15"/>
  </sheetData>
  <sheetProtection algorithmName="SHA-512" hashValue="XBdK73WGNr0zjlbXQYFkt1iHWwet9ScmuY3XBlayKNX6Db7xOfnCDam0htmCs1XwGL1Zw5Ip2LrxNJ1RkWsO3w==" saltValue="m4vUOVgd8DUj0gh7z/MX6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00" t="s">
        <v>297</v>
      </c>
      <c r="DK2" s="1001"/>
      <c r="DL2" s="1001"/>
      <c r="DM2" s="1001"/>
      <c r="DN2" s="1001"/>
      <c r="DO2" s="1002"/>
      <c r="DP2" s="69"/>
      <c r="DQ2" s="1000" t="s">
        <v>38</v>
      </c>
      <c r="DR2" s="1001"/>
      <c r="DS2" s="1001"/>
      <c r="DT2" s="1001"/>
      <c r="DU2" s="1001"/>
      <c r="DV2" s="1001"/>
      <c r="DW2" s="1001"/>
      <c r="DX2" s="1001"/>
      <c r="DY2" s="1001"/>
      <c r="DZ2" s="100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991" t="s">
        <v>428</v>
      </c>
      <c r="B4" s="991"/>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991"/>
      <c r="AW4" s="991"/>
      <c r="AX4" s="991"/>
      <c r="AY4" s="991"/>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79" t="s">
        <v>430</v>
      </c>
      <c r="B5" s="680"/>
      <c r="C5" s="680"/>
      <c r="D5" s="680"/>
      <c r="E5" s="680"/>
      <c r="F5" s="680"/>
      <c r="G5" s="680"/>
      <c r="H5" s="680"/>
      <c r="I5" s="680"/>
      <c r="J5" s="680"/>
      <c r="K5" s="680"/>
      <c r="L5" s="680"/>
      <c r="M5" s="680"/>
      <c r="N5" s="680"/>
      <c r="O5" s="680"/>
      <c r="P5" s="681"/>
      <c r="Q5" s="671" t="s">
        <v>173</v>
      </c>
      <c r="R5" s="672"/>
      <c r="S5" s="672"/>
      <c r="T5" s="672"/>
      <c r="U5" s="673"/>
      <c r="V5" s="671" t="s">
        <v>431</v>
      </c>
      <c r="W5" s="672"/>
      <c r="X5" s="672"/>
      <c r="Y5" s="672"/>
      <c r="Z5" s="673"/>
      <c r="AA5" s="671" t="s">
        <v>185</v>
      </c>
      <c r="AB5" s="672"/>
      <c r="AC5" s="672"/>
      <c r="AD5" s="672"/>
      <c r="AE5" s="672"/>
      <c r="AF5" s="755" t="s">
        <v>170</v>
      </c>
      <c r="AG5" s="672"/>
      <c r="AH5" s="672"/>
      <c r="AI5" s="672"/>
      <c r="AJ5" s="677"/>
      <c r="AK5" s="672" t="s">
        <v>432</v>
      </c>
      <c r="AL5" s="672"/>
      <c r="AM5" s="672"/>
      <c r="AN5" s="672"/>
      <c r="AO5" s="673"/>
      <c r="AP5" s="671" t="s">
        <v>433</v>
      </c>
      <c r="AQ5" s="672"/>
      <c r="AR5" s="672"/>
      <c r="AS5" s="672"/>
      <c r="AT5" s="673"/>
      <c r="AU5" s="671" t="s">
        <v>435</v>
      </c>
      <c r="AV5" s="672"/>
      <c r="AW5" s="672"/>
      <c r="AX5" s="672"/>
      <c r="AY5" s="677"/>
      <c r="AZ5" s="72"/>
      <c r="BA5" s="72"/>
      <c r="BB5" s="72"/>
      <c r="BC5" s="72"/>
      <c r="BD5" s="72"/>
      <c r="BE5" s="84"/>
      <c r="BF5" s="84"/>
      <c r="BG5" s="84"/>
      <c r="BH5" s="84"/>
      <c r="BI5" s="84"/>
      <c r="BJ5" s="84"/>
      <c r="BK5" s="84"/>
      <c r="BL5" s="84"/>
      <c r="BM5" s="84"/>
      <c r="BN5" s="84"/>
      <c r="BO5" s="84"/>
      <c r="BP5" s="84"/>
      <c r="BQ5" s="679" t="s">
        <v>436</v>
      </c>
      <c r="BR5" s="680"/>
      <c r="BS5" s="680"/>
      <c r="BT5" s="680"/>
      <c r="BU5" s="680"/>
      <c r="BV5" s="680"/>
      <c r="BW5" s="680"/>
      <c r="BX5" s="680"/>
      <c r="BY5" s="680"/>
      <c r="BZ5" s="680"/>
      <c r="CA5" s="680"/>
      <c r="CB5" s="680"/>
      <c r="CC5" s="680"/>
      <c r="CD5" s="680"/>
      <c r="CE5" s="680"/>
      <c r="CF5" s="680"/>
      <c r="CG5" s="681"/>
      <c r="CH5" s="671" t="s">
        <v>354</v>
      </c>
      <c r="CI5" s="672"/>
      <c r="CJ5" s="672"/>
      <c r="CK5" s="672"/>
      <c r="CL5" s="673"/>
      <c r="CM5" s="671" t="s">
        <v>313</v>
      </c>
      <c r="CN5" s="672"/>
      <c r="CO5" s="672"/>
      <c r="CP5" s="672"/>
      <c r="CQ5" s="673"/>
      <c r="CR5" s="671" t="s">
        <v>241</v>
      </c>
      <c r="CS5" s="672"/>
      <c r="CT5" s="672"/>
      <c r="CU5" s="672"/>
      <c r="CV5" s="673"/>
      <c r="CW5" s="671" t="s">
        <v>48</v>
      </c>
      <c r="CX5" s="672"/>
      <c r="CY5" s="672"/>
      <c r="CZ5" s="672"/>
      <c r="DA5" s="673"/>
      <c r="DB5" s="671" t="s">
        <v>402</v>
      </c>
      <c r="DC5" s="672"/>
      <c r="DD5" s="672"/>
      <c r="DE5" s="672"/>
      <c r="DF5" s="673"/>
      <c r="DG5" s="1012" t="s">
        <v>239</v>
      </c>
      <c r="DH5" s="1013"/>
      <c r="DI5" s="1013"/>
      <c r="DJ5" s="1013"/>
      <c r="DK5" s="1014"/>
      <c r="DL5" s="1012" t="s">
        <v>437</v>
      </c>
      <c r="DM5" s="1013"/>
      <c r="DN5" s="1013"/>
      <c r="DO5" s="1013"/>
      <c r="DP5" s="1014"/>
      <c r="DQ5" s="671" t="s">
        <v>439</v>
      </c>
      <c r="DR5" s="672"/>
      <c r="DS5" s="672"/>
      <c r="DT5" s="672"/>
      <c r="DU5" s="673"/>
      <c r="DV5" s="671" t="s">
        <v>435</v>
      </c>
      <c r="DW5" s="672"/>
      <c r="DX5" s="672"/>
      <c r="DY5" s="672"/>
      <c r="DZ5" s="677"/>
      <c r="EA5" s="81"/>
    </row>
    <row r="6" spans="1:131" s="53" customFormat="1" ht="26.25" customHeight="1" x14ac:dyDescent="0.15">
      <c r="A6" s="682"/>
      <c r="B6" s="683"/>
      <c r="C6" s="683"/>
      <c r="D6" s="683"/>
      <c r="E6" s="683"/>
      <c r="F6" s="683"/>
      <c r="G6" s="683"/>
      <c r="H6" s="683"/>
      <c r="I6" s="683"/>
      <c r="J6" s="683"/>
      <c r="K6" s="683"/>
      <c r="L6" s="683"/>
      <c r="M6" s="683"/>
      <c r="N6" s="683"/>
      <c r="O6" s="683"/>
      <c r="P6" s="684"/>
      <c r="Q6" s="674"/>
      <c r="R6" s="675"/>
      <c r="S6" s="675"/>
      <c r="T6" s="675"/>
      <c r="U6" s="676"/>
      <c r="V6" s="674"/>
      <c r="W6" s="675"/>
      <c r="X6" s="675"/>
      <c r="Y6" s="675"/>
      <c r="Z6" s="676"/>
      <c r="AA6" s="674"/>
      <c r="AB6" s="675"/>
      <c r="AC6" s="675"/>
      <c r="AD6" s="675"/>
      <c r="AE6" s="675"/>
      <c r="AF6" s="756"/>
      <c r="AG6" s="675"/>
      <c r="AH6" s="675"/>
      <c r="AI6" s="675"/>
      <c r="AJ6" s="678"/>
      <c r="AK6" s="675"/>
      <c r="AL6" s="675"/>
      <c r="AM6" s="675"/>
      <c r="AN6" s="675"/>
      <c r="AO6" s="676"/>
      <c r="AP6" s="674"/>
      <c r="AQ6" s="675"/>
      <c r="AR6" s="675"/>
      <c r="AS6" s="675"/>
      <c r="AT6" s="676"/>
      <c r="AU6" s="674"/>
      <c r="AV6" s="675"/>
      <c r="AW6" s="675"/>
      <c r="AX6" s="675"/>
      <c r="AY6" s="678"/>
      <c r="AZ6" s="63"/>
      <c r="BA6" s="63"/>
      <c r="BB6" s="63"/>
      <c r="BC6" s="63"/>
      <c r="BD6" s="63"/>
      <c r="BE6" s="81"/>
      <c r="BF6" s="81"/>
      <c r="BG6" s="81"/>
      <c r="BH6" s="81"/>
      <c r="BI6" s="81"/>
      <c r="BJ6" s="81"/>
      <c r="BK6" s="81"/>
      <c r="BL6" s="81"/>
      <c r="BM6" s="81"/>
      <c r="BN6" s="81"/>
      <c r="BO6" s="81"/>
      <c r="BP6" s="81"/>
      <c r="BQ6" s="682"/>
      <c r="BR6" s="683"/>
      <c r="BS6" s="683"/>
      <c r="BT6" s="683"/>
      <c r="BU6" s="683"/>
      <c r="BV6" s="683"/>
      <c r="BW6" s="683"/>
      <c r="BX6" s="683"/>
      <c r="BY6" s="683"/>
      <c r="BZ6" s="683"/>
      <c r="CA6" s="683"/>
      <c r="CB6" s="683"/>
      <c r="CC6" s="683"/>
      <c r="CD6" s="683"/>
      <c r="CE6" s="683"/>
      <c r="CF6" s="683"/>
      <c r="CG6" s="684"/>
      <c r="CH6" s="674"/>
      <c r="CI6" s="675"/>
      <c r="CJ6" s="675"/>
      <c r="CK6" s="675"/>
      <c r="CL6" s="676"/>
      <c r="CM6" s="674"/>
      <c r="CN6" s="675"/>
      <c r="CO6" s="675"/>
      <c r="CP6" s="675"/>
      <c r="CQ6" s="676"/>
      <c r="CR6" s="674"/>
      <c r="CS6" s="675"/>
      <c r="CT6" s="675"/>
      <c r="CU6" s="675"/>
      <c r="CV6" s="676"/>
      <c r="CW6" s="674"/>
      <c r="CX6" s="675"/>
      <c r="CY6" s="675"/>
      <c r="CZ6" s="675"/>
      <c r="DA6" s="676"/>
      <c r="DB6" s="674"/>
      <c r="DC6" s="675"/>
      <c r="DD6" s="675"/>
      <c r="DE6" s="675"/>
      <c r="DF6" s="676"/>
      <c r="DG6" s="1015"/>
      <c r="DH6" s="1016"/>
      <c r="DI6" s="1016"/>
      <c r="DJ6" s="1016"/>
      <c r="DK6" s="1017"/>
      <c r="DL6" s="1015"/>
      <c r="DM6" s="1016"/>
      <c r="DN6" s="1016"/>
      <c r="DO6" s="1016"/>
      <c r="DP6" s="1017"/>
      <c r="DQ6" s="674"/>
      <c r="DR6" s="675"/>
      <c r="DS6" s="675"/>
      <c r="DT6" s="675"/>
      <c r="DU6" s="676"/>
      <c r="DV6" s="674"/>
      <c r="DW6" s="675"/>
      <c r="DX6" s="675"/>
      <c r="DY6" s="675"/>
      <c r="DZ6" s="678"/>
      <c r="EA6" s="81"/>
    </row>
    <row r="7" spans="1:131" s="53" customFormat="1" ht="26.25" customHeight="1" x14ac:dyDescent="0.15">
      <c r="A7" s="58">
        <v>1</v>
      </c>
      <c r="B7" s="954" t="s">
        <v>440</v>
      </c>
      <c r="C7" s="955"/>
      <c r="D7" s="955"/>
      <c r="E7" s="955"/>
      <c r="F7" s="955"/>
      <c r="G7" s="955"/>
      <c r="H7" s="955"/>
      <c r="I7" s="955"/>
      <c r="J7" s="955"/>
      <c r="K7" s="955"/>
      <c r="L7" s="955"/>
      <c r="M7" s="955"/>
      <c r="N7" s="955"/>
      <c r="O7" s="955"/>
      <c r="P7" s="956"/>
      <c r="Q7" s="957">
        <v>23537</v>
      </c>
      <c r="R7" s="958"/>
      <c r="S7" s="958"/>
      <c r="T7" s="958"/>
      <c r="U7" s="958"/>
      <c r="V7" s="958">
        <v>22628</v>
      </c>
      <c r="W7" s="958"/>
      <c r="X7" s="958"/>
      <c r="Y7" s="958"/>
      <c r="Z7" s="958"/>
      <c r="AA7" s="958">
        <v>909</v>
      </c>
      <c r="AB7" s="958"/>
      <c r="AC7" s="958"/>
      <c r="AD7" s="958"/>
      <c r="AE7" s="1003"/>
      <c r="AF7" s="1004">
        <v>904</v>
      </c>
      <c r="AG7" s="1005"/>
      <c r="AH7" s="1005"/>
      <c r="AI7" s="1005"/>
      <c r="AJ7" s="1006"/>
      <c r="AK7" s="1007">
        <v>152</v>
      </c>
      <c r="AL7" s="958"/>
      <c r="AM7" s="958"/>
      <c r="AN7" s="958"/>
      <c r="AO7" s="958"/>
      <c r="AP7" s="958">
        <v>21306</v>
      </c>
      <c r="AQ7" s="958"/>
      <c r="AR7" s="958"/>
      <c r="AS7" s="958"/>
      <c r="AT7" s="958"/>
      <c r="AU7" s="959"/>
      <c r="AV7" s="959"/>
      <c r="AW7" s="959"/>
      <c r="AX7" s="959"/>
      <c r="AY7" s="960"/>
      <c r="AZ7" s="63"/>
      <c r="BA7" s="63"/>
      <c r="BB7" s="63"/>
      <c r="BC7" s="63"/>
      <c r="BD7" s="63"/>
      <c r="BE7" s="81"/>
      <c r="BF7" s="81"/>
      <c r="BG7" s="81"/>
      <c r="BH7" s="81"/>
      <c r="BI7" s="81"/>
      <c r="BJ7" s="81"/>
      <c r="BK7" s="81"/>
      <c r="BL7" s="81"/>
      <c r="BM7" s="81"/>
      <c r="BN7" s="81"/>
      <c r="BO7" s="81"/>
      <c r="BP7" s="81"/>
      <c r="BQ7" s="58">
        <v>1</v>
      </c>
      <c r="BR7" s="86"/>
      <c r="BS7" s="954" t="s">
        <v>524</v>
      </c>
      <c r="BT7" s="955"/>
      <c r="BU7" s="955"/>
      <c r="BV7" s="955"/>
      <c r="BW7" s="955"/>
      <c r="BX7" s="955"/>
      <c r="BY7" s="955"/>
      <c r="BZ7" s="955"/>
      <c r="CA7" s="955"/>
      <c r="CB7" s="955"/>
      <c r="CC7" s="955"/>
      <c r="CD7" s="955"/>
      <c r="CE7" s="955"/>
      <c r="CF7" s="955"/>
      <c r="CG7" s="956"/>
      <c r="CH7" s="1008">
        <v>0</v>
      </c>
      <c r="CI7" s="1009"/>
      <c r="CJ7" s="1009"/>
      <c r="CK7" s="1009"/>
      <c r="CL7" s="1010"/>
      <c r="CM7" s="1008">
        <v>50</v>
      </c>
      <c r="CN7" s="1009"/>
      <c r="CO7" s="1009"/>
      <c r="CP7" s="1009"/>
      <c r="CQ7" s="1010"/>
      <c r="CR7" s="1008">
        <v>50</v>
      </c>
      <c r="CS7" s="1009"/>
      <c r="CT7" s="1009"/>
      <c r="CU7" s="1009"/>
      <c r="CV7" s="1010"/>
      <c r="CW7" s="1008" t="s">
        <v>142</v>
      </c>
      <c r="CX7" s="1009"/>
      <c r="CY7" s="1009"/>
      <c r="CZ7" s="1009"/>
      <c r="DA7" s="1010"/>
      <c r="DB7" s="1008" t="s">
        <v>142</v>
      </c>
      <c r="DC7" s="1009"/>
      <c r="DD7" s="1009"/>
      <c r="DE7" s="1009"/>
      <c r="DF7" s="1010"/>
      <c r="DG7" s="1008" t="s">
        <v>142</v>
      </c>
      <c r="DH7" s="1009"/>
      <c r="DI7" s="1009"/>
      <c r="DJ7" s="1009"/>
      <c r="DK7" s="1010"/>
      <c r="DL7" s="1008" t="s">
        <v>142</v>
      </c>
      <c r="DM7" s="1009"/>
      <c r="DN7" s="1009"/>
      <c r="DO7" s="1009"/>
      <c r="DP7" s="1010"/>
      <c r="DQ7" s="1008" t="s">
        <v>142</v>
      </c>
      <c r="DR7" s="1009"/>
      <c r="DS7" s="1009"/>
      <c r="DT7" s="1009"/>
      <c r="DU7" s="1010"/>
      <c r="DV7" s="954"/>
      <c r="DW7" s="955"/>
      <c r="DX7" s="955"/>
      <c r="DY7" s="955"/>
      <c r="DZ7" s="1011"/>
      <c r="EA7" s="81"/>
    </row>
    <row r="8" spans="1:131" s="53" customFormat="1" ht="26.25" customHeight="1" x14ac:dyDescent="0.15">
      <c r="A8" s="59">
        <v>2</v>
      </c>
      <c r="B8" s="943" t="s">
        <v>442</v>
      </c>
      <c r="C8" s="944"/>
      <c r="D8" s="944"/>
      <c r="E8" s="944"/>
      <c r="F8" s="944"/>
      <c r="G8" s="944"/>
      <c r="H8" s="944"/>
      <c r="I8" s="944"/>
      <c r="J8" s="944"/>
      <c r="K8" s="944"/>
      <c r="L8" s="944"/>
      <c r="M8" s="944"/>
      <c r="N8" s="944"/>
      <c r="O8" s="944"/>
      <c r="P8" s="945"/>
      <c r="Q8" s="946">
        <v>46</v>
      </c>
      <c r="R8" s="947"/>
      <c r="S8" s="947"/>
      <c r="T8" s="947"/>
      <c r="U8" s="947"/>
      <c r="V8" s="947">
        <v>45</v>
      </c>
      <c r="W8" s="947"/>
      <c r="X8" s="947"/>
      <c r="Y8" s="947"/>
      <c r="Z8" s="947"/>
      <c r="AA8" s="947">
        <v>1</v>
      </c>
      <c r="AB8" s="947"/>
      <c r="AC8" s="947"/>
      <c r="AD8" s="947"/>
      <c r="AE8" s="953"/>
      <c r="AF8" s="973">
        <v>1</v>
      </c>
      <c r="AG8" s="951"/>
      <c r="AH8" s="951"/>
      <c r="AI8" s="951"/>
      <c r="AJ8" s="974"/>
      <c r="AK8" s="952">
        <v>16</v>
      </c>
      <c r="AL8" s="947"/>
      <c r="AM8" s="947"/>
      <c r="AN8" s="947"/>
      <c r="AO8" s="947"/>
      <c r="AP8" s="947" t="s">
        <v>142</v>
      </c>
      <c r="AQ8" s="947"/>
      <c r="AR8" s="947"/>
      <c r="AS8" s="947"/>
      <c r="AT8" s="947"/>
      <c r="AU8" s="948"/>
      <c r="AV8" s="948"/>
      <c r="AW8" s="948"/>
      <c r="AX8" s="948"/>
      <c r="AY8" s="949"/>
      <c r="AZ8" s="63"/>
      <c r="BA8" s="63"/>
      <c r="BB8" s="63"/>
      <c r="BC8" s="63"/>
      <c r="BD8" s="63"/>
      <c r="BE8" s="81"/>
      <c r="BF8" s="81"/>
      <c r="BG8" s="81"/>
      <c r="BH8" s="81"/>
      <c r="BI8" s="81"/>
      <c r="BJ8" s="81"/>
      <c r="BK8" s="81"/>
      <c r="BL8" s="81"/>
      <c r="BM8" s="81"/>
      <c r="BN8" s="81"/>
      <c r="BO8" s="81"/>
      <c r="BP8" s="81"/>
      <c r="BQ8" s="59">
        <v>2</v>
      </c>
      <c r="BR8" s="87"/>
      <c r="BS8" s="943" t="s">
        <v>525</v>
      </c>
      <c r="BT8" s="944"/>
      <c r="BU8" s="944"/>
      <c r="BV8" s="944"/>
      <c r="BW8" s="944"/>
      <c r="BX8" s="944"/>
      <c r="BY8" s="944"/>
      <c r="BZ8" s="944"/>
      <c r="CA8" s="944"/>
      <c r="CB8" s="944"/>
      <c r="CC8" s="944"/>
      <c r="CD8" s="944"/>
      <c r="CE8" s="944"/>
      <c r="CF8" s="944"/>
      <c r="CG8" s="945"/>
      <c r="CH8" s="950">
        <v>-1</v>
      </c>
      <c r="CI8" s="951"/>
      <c r="CJ8" s="951"/>
      <c r="CK8" s="951"/>
      <c r="CL8" s="961"/>
      <c r="CM8" s="950">
        <v>54</v>
      </c>
      <c r="CN8" s="951"/>
      <c r="CO8" s="951"/>
      <c r="CP8" s="951"/>
      <c r="CQ8" s="961"/>
      <c r="CR8" s="950">
        <v>50</v>
      </c>
      <c r="CS8" s="951"/>
      <c r="CT8" s="951"/>
      <c r="CU8" s="951"/>
      <c r="CV8" s="961"/>
      <c r="CW8" s="950" t="s">
        <v>142</v>
      </c>
      <c r="CX8" s="951"/>
      <c r="CY8" s="951"/>
      <c r="CZ8" s="951"/>
      <c r="DA8" s="961"/>
      <c r="DB8" s="950" t="s">
        <v>142</v>
      </c>
      <c r="DC8" s="951"/>
      <c r="DD8" s="951"/>
      <c r="DE8" s="951"/>
      <c r="DF8" s="961"/>
      <c r="DG8" s="950" t="s">
        <v>142</v>
      </c>
      <c r="DH8" s="951"/>
      <c r="DI8" s="951"/>
      <c r="DJ8" s="951"/>
      <c r="DK8" s="961"/>
      <c r="DL8" s="950" t="s">
        <v>142</v>
      </c>
      <c r="DM8" s="951"/>
      <c r="DN8" s="951"/>
      <c r="DO8" s="951"/>
      <c r="DP8" s="961"/>
      <c r="DQ8" s="950" t="s">
        <v>142</v>
      </c>
      <c r="DR8" s="951"/>
      <c r="DS8" s="951"/>
      <c r="DT8" s="951"/>
      <c r="DU8" s="961"/>
      <c r="DV8" s="943"/>
      <c r="DW8" s="944"/>
      <c r="DX8" s="944"/>
      <c r="DY8" s="944"/>
      <c r="DZ8" s="962"/>
      <c r="EA8" s="81"/>
    </row>
    <row r="9" spans="1:131" s="53" customFormat="1" ht="26.25" customHeight="1" x14ac:dyDescent="0.15">
      <c r="A9" s="59">
        <v>3</v>
      </c>
      <c r="B9" s="943" t="s">
        <v>443</v>
      </c>
      <c r="C9" s="944"/>
      <c r="D9" s="944"/>
      <c r="E9" s="944"/>
      <c r="F9" s="944"/>
      <c r="G9" s="944"/>
      <c r="H9" s="944"/>
      <c r="I9" s="944"/>
      <c r="J9" s="944"/>
      <c r="K9" s="944"/>
      <c r="L9" s="944"/>
      <c r="M9" s="944"/>
      <c r="N9" s="944"/>
      <c r="O9" s="944"/>
      <c r="P9" s="945"/>
      <c r="Q9" s="946">
        <v>11</v>
      </c>
      <c r="R9" s="947"/>
      <c r="S9" s="947"/>
      <c r="T9" s="947"/>
      <c r="U9" s="947"/>
      <c r="V9" s="947">
        <v>11</v>
      </c>
      <c r="W9" s="947"/>
      <c r="X9" s="947"/>
      <c r="Y9" s="947"/>
      <c r="Z9" s="947"/>
      <c r="AA9" s="947" t="s">
        <v>142</v>
      </c>
      <c r="AB9" s="947"/>
      <c r="AC9" s="947"/>
      <c r="AD9" s="947"/>
      <c r="AE9" s="953"/>
      <c r="AF9" s="973" t="s">
        <v>142</v>
      </c>
      <c r="AG9" s="951"/>
      <c r="AH9" s="951"/>
      <c r="AI9" s="951"/>
      <c r="AJ9" s="974"/>
      <c r="AK9" s="952" t="s">
        <v>142</v>
      </c>
      <c r="AL9" s="947"/>
      <c r="AM9" s="947"/>
      <c r="AN9" s="947"/>
      <c r="AO9" s="947"/>
      <c r="AP9" s="947" t="s">
        <v>142</v>
      </c>
      <c r="AQ9" s="947"/>
      <c r="AR9" s="947"/>
      <c r="AS9" s="947"/>
      <c r="AT9" s="947"/>
      <c r="AU9" s="948"/>
      <c r="AV9" s="948"/>
      <c r="AW9" s="948"/>
      <c r="AX9" s="948"/>
      <c r="AY9" s="949"/>
      <c r="AZ9" s="63"/>
      <c r="BA9" s="63"/>
      <c r="BB9" s="63"/>
      <c r="BC9" s="63"/>
      <c r="BD9" s="63"/>
      <c r="BE9" s="81"/>
      <c r="BF9" s="81"/>
      <c r="BG9" s="81"/>
      <c r="BH9" s="81"/>
      <c r="BI9" s="81"/>
      <c r="BJ9" s="81"/>
      <c r="BK9" s="81"/>
      <c r="BL9" s="81"/>
      <c r="BM9" s="81"/>
      <c r="BN9" s="81"/>
      <c r="BO9" s="81"/>
      <c r="BP9" s="81"/>
      <c r="BQ9" s="59">
        <v>3</v>
      </c>
      <c r="BR9" s="87"/>
      <c r="BS9" s="943" t="s">
        <v>526</v>
      </c>
      <c r="BT9" s="944"/>
      <c r="BU9" s="944"/>
      <c r="BV9" s="944"/>
      <c r="BW9" s="944"/>
      <c r="BX9" s="944"/>
      <c r="BY9" s="944"/>
      <c r="BZ9" s="944"/>
      <c r="CA9" s="944"/>
      <c r="CB9" s="944"/>
      <c r="CC9" s="944"/>
      <c r="CD9" s="944"/>
      <c r="CE9" s="944"/>
      <c r="CF9" s="944"/>
      <c r="CG9" s="945"/>
      <c r="CH9" s="950">
        <v>3</v>
      </c>
      <c r="CI9" s="951"/>
      <c r="CJ9" s="951"/>
      <c r="CK9" s="951"/>
      <c r="CL9" s="961"/>
      <c r="CM9" s="950">
        <v>345</v>
      </c>
      <c r="CN9" s="951"/>
      <c r="CO9" s="951"/>
      <c r="CP9" s="951"/>
      <c r="CQ9" s="961"/>
      <c r="CR9" s="950">
        <v>70</v>
      </c>
      <c r="CS9" s="951"/>
      <c r="CT9" s="951"/>
      <c r="CU9" s="951"/>
      <c r="CV9" s="961"/>
      <c r="CW9" s="950">
        <v>18</v>
      </c>
      <c r="CX9" s="951"/>
      <c r="CY9" s="951"/>
      <c r="CZ9" s="951"/>
      <c r="DA9" s="961"/>
      <c r="DB9" s="950" t="s">
        <v>142</v>
      </c>
      <c r="DC9" s="951"/>
      <c r="DD9" s="951"/>
      <c r="DE9" s="951"/>
      <c r="DF9" s="961"/>
      <c r="DG9" s="950" t="s">
        <v>142</v>
      </c>
      <c r="DH9" s="951"/>
      <c r="DI9" s="951"/>
      <c r="DJ9" s="951"/>
      <c r="DK9" s="961"/>
      <c r="DL9" s="950" t="s">
        <v>142</v>
      </c>
      <c r="DM9" s="951"/>
      <c r="DN9" s="951"/>
      <c r="DO9" s="951"/>
      <c r="DP9" s="961"/>
      <c r="DQ9" s="950" t="s">
        <v>142</v>
      </c>
      <c r="DR9" s="951"/>
      <c r="DS9" s="951"/>
      <c r="DT9" s="951"/>
      <c r="DU9" s="961"/>
      <c r="DV9" s="943"/>
      <c r="DW9" s="944"/>
      <c r="DX9" s="944"/>
      <c r="DY9" s="944"/>
      <c r="DZ9" s="962"/>
      <c r="EA9" s="81"/>
    </row>
    <row r="10" spans="1:131" s="53" customFormat="1" ht="26.25" customHeight="1" x14ac:dyDescent="0.15">
      <c r="A10" s="59">
        <v>4</v>
      </c>
      <c r="B10" s="943"/>
      <c r="C10" s="944"/>
      <c r="D10" s="944"/>
      <c r="E10" s="944"/>
      <c r="F10" s="944"/>
      <c r="G10" s="944"/>
      <c r="H10" s="944"/>
      <c r="I10" s="944"/>
      <c r="J10" s="944"/>
      <c r="K10" s="944"/>
      <c r="L10" s="944"/>
      <c r="M10" s="944"/>
      <c r="N10" s="944"/>
      <c r="O10" s="944"/>
      <c r="P10" s="945"/>
      <c r="Q10" s="946"/>
      <c r="R10" s="947"/>
      <c r="S10" s="947"/>
      <c r="T10" s="947"/>
      <c r="U10" s="947"/>
      <c r="V10" s="947"/>
      <c r="W10" s="947"/>
      <c r="X10" s="947"/>
      <c r="Y10" s="947"/>
      <c r="Z10" s="947"/>
      <c r="AA10" s="947"/>
      <c r="AB10" s="947"/>
      <c r="AC10" s="947"/>
      <c r="AD10" s="947"/>
      <c r="AE10" s="953"/>
      <c r="AF10" s="973"/>
      <c r="AG10" s="951"/>
      <c r="AH10" s="951"/>
      <c r="AI10" s="951"/>
      <c r="AJ10" s="974"/>
      <c r="AK10" s="952"/>
      <c r="AL10" s="947"/>
      <c r="AM10" s="947"/>
      <c r="AN10" s="947"/>
      <c r="AO10" s="947"/>
      <c r="AP10" s="947"/>
      <c r="AQ10" s="947"/>
      <c r="AR10" s="947"/>
      <c r="AS10" s="947"/>
      <c r="AT10" s="947"/>
      <c r="AU10" s="948"/>
      <c r="AV10" s="948"/>
      <c r="AW10" s="948"/>
      <c r="AX10" s="948"/>
      <c r="AY10" s="949"/>
      <c r="AZ10" s="63"/>
      <c r="BA10" s="63"/>
      <c r="BB10" s="63"/>
      <c r="BC10" s="63"/>
      <c r="BD10" s="63"/>
      <c r="BE10" s="81"/>
      <c r="BF10" s="81"/>
      <c r="BG10" s="81"/>
      <c r="BH10" s="81"/>
      <c r="BI10" s="81"/>
      <c r="BJ10" s="81"/>
      <c r="BK10" s="81"/>
      <c r="BL10" s="81"/>
      <c r="BM10" s="81"/>
      <c r="BN10" s="81"/>
      <c r="BO10" s="81"/>
      <c r="BP10" s="81"/>
      <c r="BQ10" s="59">
        <v>4</v>
      </c>
      <c r="BR10" s="87"/>
      <c r="BS10" s="943" t="s">
        <v>127</v>
      </c>
      <c r="BT10" s="944"/>
      <c r="BU10" s="944"/>
      <c r="BV10" s="944"/>
      <c r="BW10" s="944"/>
      <c r="BX10" s="944"/>
      <c r="BY10" s="944"/>
      <c r="BZ10" s="944"/>
      <c r="CA10" s="944"/>
      <c r="CB10" s="944"/>
      <c r="CC10" s="944"/>
      <c r="CD10" s="944"/>
      <c r="CE10" s="944"/>
      <c r="CF10" s="944"/>
      <c r="CG10" s="945"/>
      <c r="CH10" s="950">
        <v>3469</v>
      </c>
      <c r="CI10" s="951"/>
      <c r="CJ10" s="951"/>
      <c r="CK10" s="951"/>
      <c r="CL10" s="961"/>
      <c r="CM10" s="950">
        <v>2684</v>
      </c>
      <c r="CN10" s="951"/>
      <c r="CO10" s="951"/>
      <c r="CP10" s="951"/>
      <c r="CQ10" s="961"/>
      <c r="CR10" s="950">
        <v>4</v>
      </c>
      <c r="CS10" s="951"/>
      <c r="CT10" s="951"/>
      <c r="CU10" s="951"/>
      <c r="CV10" s="961"/>
      <c r="CW10" s="950" t="s">
        <v>142</v>
      </c>
      <c r="CX10" s="951"/>
      <c r="CY10" s="951"/>
      <c r="CZ10" s="951"/>
      <c r="DA10" s="961"/>
      <c r="DB10" s="950" t="s">
        <v>142</v>
      </c>
      <c r="DC10" s="951"/>
      <c r="DD10" s="951"/>
      <c r="DE10" s="951"/>
      <c r="DF10" s="961"/>
      <c r="DG10" s="950" t="s">
        <v>142</v>
      </c>
      <c r="DH10" s="951"/>
      <c r="DI10" s="951"/>
      <c r="DJ10" s="951"/>
      <c r="DK10" s="961"/>
      <c r="DL10" s="950" t="s">
        <v>142</v>
      </c>
      <c r="DM10" s="951"/>
      <c r="DN10" s="951"/>
      <c r="DO10" s="951"/>
      <c r="DP10" s="961"/>
      <c r="DQ10" s="950" t="s">
        <v>142</v>
      </c>
      <c r="DR10" s="951"/>
      <c r="DS10" s="951"/>
      <c r="DT10" s="951"/>
      <c r="DU10" s="961"/>
      <c r="DV10" s="943"/>
      <c r="DW10" s="944"/>
      <c r="DX10" s="944"/>
      <c r="DY10" s="944"/>
      <c r="DZ10" s="962"/>
      <c r="EA10" s="81"/>
    </row>
    <row r="11" spans="1:131" s="53" customFormat="1" ht="26.25" customHeight="1" x14ac:dyDescent="0.15">
      <c r="A11" s="59">
        <v>5</v>
      </c>
      <c r="B11" s="943"/>
      <c r="C11" s="944"/>
      <c r="D11" s="944"/>
      <c r="E11" s="944"/>
      <c r="F11" s="944"/>
      <c r="G11" s="944"/>
      <c r="H11" s="944"/>
      <c r="I11" s="944"/>
      <c r="J11" s="944"/>
      <c r="K11" s="944"/>
      <c r="L11" s="944"/>
      <c r="M11" s="944"/>
      <c r="N11" s="944"/>
      <c r="O11" s="944"/>
      <c r="P11" s="945"/>
      <c r="Q11" s="946"/>
      <c r="R11" s="947"/>
      <c r="S11" s="947"/>
      <c r="T11" s="947"/>
      <c r="U11" s="947"/>
      <c r="V11" s="947"/>
      <c r="W11" s="947"/>
      <c r="X11" s="947"/>
      <c r="Y11" s="947"/>
      <c r="Z11" s="947"/>
      <c r="AA11" s="947"/>
      <c r="AB11" s="947"/>
      <c r="AC11" s="947"/>
      <c r="AD11" s="947"/>
      <c r="AE11" s="953"/>
      <c r="AF11" s="973"/>
      <c r="AG11" s="951"/>
      <c r="AH11" s="951"/>
      <c r="AI11" s="951"/>
      <c r="AJ11" s="974"/>
      <c r="AK11" s="952"/>
      <c r="AL11" s="947"/>
      <c r="AM11" s="947"/>
      <c r="AN11" s="947"/>
      <c r="AO11" s="947"/>
      <c r="AP11" s="947"/>
      <c r="AQ11" s="947"/>
      <c r="AR11" s="947"/>
      <c r="AS11" s="947"/>
      <c r="AT11" s="947"/>
      <c r="AU11" s="948"/>
      <c r="AV11" s="948"/>
      <c r="AW11" s="948"/>
      <c r="AX11" s="948"/>
      <c r="AY11" s="949"/>
      <c r="AZ11" s="63"/>
      <c r="BA11" s="63"/>
      <c r="BB11" s="63"/>
      <c r="BC11" s="63"/>
      <c r="BD11" s="63"/>
      <c r="BE11" s="81"/>
      <c r="BF11" s="81"/>
      <c r="BG11" s="81"/>
      <c r="BH11" s="81"/>
      <c r="BI11" s="81"/>
      <c r="BJ11" s="81"/>
      <c r="BK11" s="81"/>
      <c r="BL11" s="81"/>
      <c r="BM11" s="81"/>
      <c r="BN11" s="81"/>
      <c r="BO11" s="81"/>
      <c r="BP11" s="81"/>
      <c r="BQ11" s="59">
        <v>5</v>
      </c>
      <c r="BR11" s="87"/>
      <c r="BS11" s="943" t="s">
        <v>527</v>
      </c>
      <c r="BT11" s="944"/>
      <c r="BU11" s="944"/>
      <c r="BV11" s="944"/>
      <c r="BW11" s="944"/>
      <c r="BX11" s="944"/>
      <c r="BY11" s="944"/>
      <c r="BZ11" s="944"/>
      <c r="CA11" s="944"/>
      <c r="CB11" s="944"/>
      <c r="CC11" s="944"/>
      <c r="CD11" s="944"/>
      <c r="CE11" s="944"/>
      <c r="CF11" s="944"/>
      <c r="CG11" s="945"/>
      <c r="CH11" s="950">
        <v>4</v>
      </c>
      <c r="CI11" s="951"/>
      <c r="CJ11" s="951"/>
      <c r="CK11" s="951"/>
      <c r="CL11" s="961"/>
      <c r="CM11" s="950">
        <v>91</v>
      </c>
      <c r="CN11" s="951"/>
      <c r="CO11" s="951"/>
      <c r="CP11" s="951"/>
      <c r="CQ11" s="961"/>
      <c r="CR11" s="950">
        <v>2</v>
      </c>
      <c r="CS11" s="951"/>
      <c r="CT11" s="951"/>
      <c r="CU11" s="951"/>
      <c r="CV11" s="961"/>
      <c r="CW11" s="950" t="s">
        <v>142</v>
      </c>
      <c r="CX11" s="951"/>
      <c r="CY11" s="951"/>
      <c r="CZ11" s="951"/>
      <c r="DA11" s="961"/>
      <c r="DB11" s="950" t="s">
        <v>142</v>
      </c>
      <c r="DC11" s="951"/>
      <c r="DD11" s="951"/>
      <c r="DE11" s="951"/>
      <c r="DF11" s="961"/>
      <c r="DG11" s="950" t="s">
        <v>142</v>
      </c>
      <c r="DH11" s="951"/>
      <c r="DI11" s="951"/>
      <c r="DJ11" s="951"/>
      <c r="DK11" s="961"/>
      <c r="DL11" s="950" t="s">
        <v>142</v>
      </c>
      <c r="DM11" s="951"/>
      <c r="DN11" s="951"/>
      <c r="DO11" s="951"/>
      <c r="DP11" s="961"/>
      <c r="DQ11" s="950" t="s">
        <v>142</v>
      </c>
      <c r="DR11" s="951"/>
      <c r="DS11" s="951"/>
      <c r="DT11" s="951"/>
      <c r="DU11" s="961"/>
      <c r="DV11" s="943"/>
      <c r="DW11" s="944"/>
      <c r="DX11" s="944"/>
      <c r="DY11" s="944"/>
      <c r="DZ11" s="962"/>
      <c r="EA11" s="81"/>
    </row>
    <row r="12" spans="1:131" s="53" customFormat="1" ht="26.25" customHeight="1" x14ac:dyDescent="0.15">
      <c r="A12" s="59">
        <v>6</v>
      </c>
      <c r="B12" s="943"/>
      <c r="C12" s="944"/>
      <c r="D12" s="944"/>
      <c r="E12" s="944"/>
      <c r="F12" s="944"/>
      <c r="G12" s="944"/>
      <c r="H12" s="944"/>
      <c r="I12" s="944"/>
      <c r="J12" s="944"/>
      <c r="K12" s="944"/>
      <c r="L12" s="944"/>
      <c r="M12" s="944"/>
      <c r="N12" s="944"/>
      <c r="O12" s="944"/>
      <c r="P12" s="945"/>
      <c r="Q12" s="946"/>
      <c r="R12" s="947"/>
      <c r="S12" s="947"/>
      <c r="T12" s="947"/>
      <c r="U12" s="947"/>
      <c r="V12" s="947"/>
      <c r="W12" s="947"/>
      <c r="X12" s="947"/>
      <c r="Y12" s="947"/>
      <c r="Z12" s="947"/>
      <c r="AA12" s="947"/>
      <c r="AB12" s="947"/>
      <c r="AC12" s="947"/>
      <c r="AD12" s="947"/>
      <c r="AE12" s="953"/>
      <c r="AF12" s="973"/>
      <c r="AG12" s="951"/>
      <c r="AH12" s="951"/>
      <c r="AI12" s="951"/>
      <c r="AJ12" s="974"/>
      <c r="AK12" s="952"/>
      <c r="AL12" s="947"/>
      <c r="AM12" s="947"/>
      <c r="AN12" s="947"/>
      <c r="AO12" s="947"/>
      <c r="AP12" s="947"/>
      <c r="AQ12" s="947"/>
      <c r="AR12" s="947"/>
      <c r="AS12" s="947"/>
      <c r="AT12" s="947"/>
      <c r="AU12" s="948"/>
      <c r="AV12" s="948"/>
      <c r="AW12" s="948"/>
      <c r="AX12" s="948"/>
      <c r="AY12" s="949"/>
      <c r="AZ12" s="63"/>
      <c r="BA12" s="63"/>
      <c r="BB12" s="63"/>
      <c r="BC12" s="63"/>
      <c r="BD12" s="63"/>
      <c r="BE12" s="81"/>
      <c r="BF12" s="81"/>
      <c r="BG12" s="81"/>
      <c r="BH12" s="81"/>
      <c r="BI12" s="81"/>
      <c r="BJ12" s="81"/>
      <c r="BK12" s="81"/>
      <c r="BL12" s="81"/>
      <c r="BM12" s="81"/>
      <c r="BN12" s="81"/>
      <c r="BO12" s="81"/>
      <c r="BP12" s="81"/>
      <c r="BQ12" s="59">
        <v>6</v>
      </c>
      <c r="BR12" s="87"/>
      <c r="BS12" s="943" t="s">
        <v>169</v>
      </c>
      <c r="BT12" s="944"/>
      <c r="BU12" s="944"/>
      <c r="BV12" s="944"/>
      <c r="BW12" s="944"/>
      <c r="BX12" s="944"/>
      <c r="BY12" s="944"/>
      <c r="BZ12" s="944"/>
      <c r="CA12" s="944"/>
      <c r="CB12" s="944"/>
      <c r="CC12" s="944"/>
      <c r="CD12" s="944"/>
      <c r="CE12" s="944"/>
      <c r="CF12" s="944"/>
      <c r="CG12" s="945"/>
      <c r="CH12" s="950">
        <v>-14</v>
      </c>
      <c r="CI12" s="951"/>
      <c r="CJ12" s="951"/>
      <c r="CK12" s="951"/>
      <c r="CL12" s="961"/>
      <c r="CM12" s="950">
        <v>167</v>
      </c>
      <c r="CN12" s="951"/>
      <c r="CO12" s="951"/>
      <c r="CP12" s="951"/>
      <c r="CQ12" s="961"/>
      <c r="CR12" s="950">
        <v>10</v>
      </c>
      <c r="CS12" s="951"/>
      <c r="CT12" s="951"/>
      <c r="CU12" s="951"/>
      <c r="CV12" s="961"/>
      <c r="CW12" s="950" t="s">
        <v>142</v>
      </c>
      <c r="CX12" s="951"/>
      <c r="CY12" s="951"/>
      <c r="CZ12" s="951"/>
      <c r="DA12" s="961"/>
      <c r="DB12" s="950" t="s">
        <v>142</v>
      </c>
      <c r="DC12" s="951"/>
      <c r="DD12" s="951"/>
      <c r="DE12" s="951"/>
      <c r="DF12" s="961"/>
      <c r="DG12" s="950" t="s">
        <v>142</v>
      </c>
      <c r="DH12" s="951"/>
      <c r="DI12" s="951"/>
      <c r="DJ12" s="951"/>
      <c r="DK12" s="961"/>
      <c r="DL12" s="950" t="s">
        <v>142</v>
      </c>
      <c r="DM12" s="951"/>
      <c r="DN12" s="951"/>
      <c r="DO12" s="951"/>
      <c r="DP12" s="961"/>
      <c r="DQ12" s="950" t="s">
        <v>142</v>
      </c>
      <c r="DR12" s="951"/>
      <c r="DS12" s="951"/>
      <c r="DT12" s="951"/>
      <c r="DU12" s="961"/>
      <c r="DV12" s="943"/>
      <c r="DW12" s="944"/>
      <c r="DX12" s="944"/>
      <c r="DY12" s="944"/>
      <c r="DZ12" s="962"/>
      <c r="EA12" s="81"/>
    </row>
    <row r="13" spans="1:131" s="53" customFormat="1" ht="26.25" customHeight="1" x14ac:dyDescent="0.15">
      <c r="A13" s="59">
        <v>7</v>
      </c>
      <c r="B13" s="943"/>
      <c r="C13" s="944"/>
      <c r="D13" s="944"/>
      <c r="E13" s="944"/>
      <c r="F13" s="944"/>
      <c r="G13" s="944"/>
      <c r="H13" s="944"/>
      <c r="I13" s="944"/>
      <c r="J13" s="944"/>
      <c r="K13" s="944"/>
      <c r="L13" s="944"/>
      <c r="M13" s="944"/>
      <c r="N13" s="944"/>
      <c r="O13" s="944"/>
      <c r="P13" s="945"/>
      <c r="Q13" s="946"/>
      <c r="R13" s="947"/>
      <c r="S13" s="947"/>
      <c r="T13" s="947"/>
      <c r="U13" s="947"/>
      <c r="V13" s="947"/>
      <c r="W13" s="947"/>
      <c r="X13" s="947"/>
      <c r="Y13" s="947"/>
      <c r="Z13" s="947"/>
      <c r="AA13" s="947"/>
      <c r="AB13" s="947"/>
      <c r="AC13" s="947"/>
      <c r="AD13" s="947"/>
      <c r="AE13" s="953"/>
      <c r="AF13" s="973"/>
      <c r="AG13" s="951"/>
      <c r="AH13" s="951"/>
      <c r="AI13" s="951"/>
      <c r="AJ13" s="974"/>
      <c r="AK13" s="952"/>
      <c r="AL13" s="947"/>
      <c r="AM13" s="947"/>
      <c r="AN13" s="947"/>
      <c r="AO13" s="947"/>
      <c r="AP13" s="947"/>
      <c r="AQ13" s="947"/>
      <c r="AR13" s="947"/>
      <c r="AS13" s="947"/>
      <c r="AT13" s="947"/>
      <c r="AU13" s="948"/>
      <c r="AV13" s="948"/>
      <c r="AW13" s="948"/>
      <c r="AX13" s="948"/>
      <c r="AY13" s="949"/>
      <c r="AZ13" s="63"/>
      <c r="BA13" s="63"/>
      <c r="BB13" s="63"/>
      <c r="BC13" s="63"/>
      <c r="BD13" s="63"/>
      <c r="BE13" s="81"/>
      <c r="BF13" s="81"/>
      <c r="BG13" s="81"/>
      <c r="BH13" s="81"/>
      <c r="BI13" s="81"/>
      <c r="BJ13" s="81"/>
      <c r="BK13" s="81"/>
      <c r="BL13" s="81"/>
      <c r="BM13" s="81"/>
      <c r="BN13" s="81"/>
      <c r="BO13" s="81"/>
      <c r="BP13" s="81"/>
      <c r="BQ13" s="59">
        <v>7</v>
      </c>
      <c r="BR13" s="87"/>
      <c r="BS13" s="943" t="s">
        <v>521</v>
      </c>
      <c r="BT13" s="944"/>
      <c r="BU13" s="944"/>
      <c r="BV13" s="944"/>
      <c r="BW13" s="944"/>
      <c r="BX13" s="944"/>
      <c r="BY13" s="944"/>
      <c r="BZ13" s="944"/>
      <c r="CA13" s="944"/>
      <c r="CB13" s="944"/>
      <c r="CC13" s="944"/>
      <c r="CD13" s="944"/>
      <c r="CE13" s="944"/>
      <c r="CF13" s="944"/>
      <c r="CG13" s="945"/>
      <c r="CH13" s="950">
        <v>-7</v>
      </c>
      <c r="CI13" s="951"/>
      <c r="CJ13" s="951"/>
      <c r="CK13" s="951"/>
      <c r="CL13" s="961"/>
      <c r="CM13" s="950">
        <v>265</v>
      </c>
      <c r="CN13" s="951"/>
      <c r="CO13" s="951"/>
      <c r="CP13" s="951"/>
      <c r="CQ13" s="961"/>
      <c r="CR13" s="950">
        <v>50</v>
      </c>
      <c r="CS13" s="951"/>
      <c r="CT13" s="951"/>
      <c r="CU13" s="951"/>
      <c r="CV13" s="961"/>
      <c r="CW13" s="950" t="s">
        <v>142</v>
      </c>
      <c r="CX13" s="951"/>
      <c r="CY13" s="951"/>
      <c r="CZ13" s="951"/>
      <c r="DA13" s="961"/>
      <c r="DB13" s="950" t="s">
        <v>142</v>
      </c>
      <c r="DC13" s="951"/>
      <c r="DD13" s="951"/>
      <c r="DE13" s="951"/>
      <c r="DF13" s="961"/>
      <c r="DG13" s="950" t="s">
        <v>142</v>
      </c>
      <c r="DH13" s="951"/>
      <c r="DI13" s="951"/>
      <c r="DJ13" s="951"/>
      <c r="DK13" s="961"/>
      <c r="DL13" s="950" t="s">
        <v>142</v>
      </c>
      <c r="DM13" s="951"/>
      <c r="DN13" s="951"/>
      <c r="DO13" s="951"/>
      <c r="DP13" s="961"/>
      <c r="DQ13" s="950" t="s">
        <v>142</v>
      </c>
      <c r="DR13" s="951"/>
      <c r="DS13" s="951"/>
      <c r="DT13" s="951"/>
      <c r="DU13" s="961"/>
      <c r="DV13" s="943"/>
      <c r="DW13" s="944"/>
      <c r="DX13" s="944"/>
      <c r="DY13" s="944"/>
      <c r="DZ13" s="962"/>
      <c r="EA13" s="81"/>
    </row>
    <row r="14" spans="1:131" s="53" customFormat="1" ht="26.25" customHeight="1" x14ac:dyDescent="0.15">
      <c r="A14" s="59">
        <v>8</v>
      </c>
      <c r="B14" s="943"/>
      <c r="C14" s="944"/>
      <c r="D14" s="944"/>
      <c r="E14" s="944"/>
      <c r="F14" s="944"/>
      <c r="G14" s="944"/>
      <c r="H14" s="944"/>
      <c r="I14" s="944"/>
      <c r="J14" s="944"/>
      <c r="K14" s="944"/>
      <c r="L14" s="944"/>
      <c r="M14" s="944"/>
      <c r="N14" s="944"/>
      <c r="O14" s="944"/>
      <c r="P14" s="945"/>
      <c r="Q14" s="946"/>
      <c r="R14" s="947"/>
      <c r="S14" s="947"/>
      <c r="T14" s="947"/>
      <c r="U14" s="947"/>
      <c r="V14" s="947"/>
      <c r="W14" s="947"/>
      <c r="X14" s="947"/>
      <c r="Y14" s="947"/>
      <c r="Z14" s="947"/>
      <c r="AA14" s="947"/>
      <c r="AB14" s="947"/>
      <c r="AC14" s="947"/>
      <c r="AD14" s="947"/>
      <c r="AE14" s="953"/>
      <c r="AF14" s="973"/>
      <c r="AG14" s="951"/>
      <c r="AH14" s="951"/>
      <c r="AI14" s="951"/>
      <c r="AJ14" s="974"/>
      <c r="AK14" s="952"/>
      <c r="AL14" s="947"/>
      <c r="AM14" s="947"/>
      <c r="AN14" s="947"/>
      <c r="AO14" s="947"/>
      <c r="AP14" s="947"/>
      <c r="AQ14" s="947"/>
      <c r="AR14" s="947"/>
      <c r="AS14" s="947"/>
      <c r="AT14" s="947"/>
      <c r="AU14" s="948"/>
      <c r="AV14" s="948"/>
      <c r="AW14" s="948"/>
      <c r="AX14" s="948"/>
      <c r="AY14" s="949"/>
      <c r="AZ14" s="63"/>
      <c r="BA14" s="63"/>
      <c r="BB14" s="63"/>
      <c r="BC14" s="63"/>
      <c r="BD14" s="63"/>
      <c r="BE14" s="81"/>
      <c r="BF14" s="81"/>
      <c r="BG14" s="81"/>
      <c r="BH14" s="81"/>
      <c r="BI14" s="81"/>
      <c r="BJ14" s="81"/>
      <c r="BK14" s="81"/>
      <c r="BL14" s="81"/>
      <c r="BM14" s="81"/>
      <c r="BN14" s="81"/>
      <c r="BO14" s="81"/>
      <c r="BP14" s="81"/>
      <c r="BQ14" s="59">
        <v>8</v>
      </c>
      <c r="BR14" s="87"/>
      <c r="BS14" s="943"/>
      <c r="BT14" s="944"/>
      <c r="BU14" s="944"/>
      <c r="BV14" s="944"/>
      <c r="BW14" s="944"/>
      <c r="BX14" s="944"/>
      <c r="BY14" s="944"/>
      <c r="BZ14" s="944"/>
      <c r="CA14" s="944"/>
      <c r="CB14" s="944"/>
      <c r="CC14" s="944"/>
      <c r="CD14" s="944"/>
      <c r="CE14" s="944"/>
      <c r="CF14" s="944"/>
      <c r="CG14" s="945"/>
      <c r="CH14" s="950"/>
      <c r="CI14" s="951"/>
      <c r="CJ14" s="951"/>
      <c r="CK14" s="951"/>
      <c r="CL14" s="961"/>
      <c r="CM14" s="950"/>
      <c r="CN14" s="951"/>
      <c r="CO14" s="951"/>
      <c r="CP14" s="951"/>
      <c r="CQ14" s="961"/>
      <c r="CR14" s="950"/>
      <c r="CS14" s="951"/>
      <c r="CT14" s="951"/>
      <c r="CU14" s="951"/>
      <c r="CV14" s="961"/>
      <c r="CW14" s="950"/>
      <c r="CX14" s="951"/>
      <c r="CY14" s="951"/>
      <c r="CZ14" s="951"/>
      <c r="DA14" s="961"/>
      <c r="DB14" s="950"/>
      <c r="DC14" s="951"/>
      <c r="DD14" s="951"/>
      <c r="DE14" s="951"/>
      <c r="DF14" s="961"/>
      <c r="DG14" s="950"/>
      <c r="DH14" s="951"/>
      <c r="DI14" s="951"/>
      <c r="DJ14" s="951"/>
      <c r="DK14" s="961"/>
      <c r="DL14" s="950"/>
      <c r="DM14" s="951"/>
      <c r="DN14" s="951"/>
      <c r="DO14" s="951"/>
      <c r="DP14" s="961"/>
      <c r="DQ14" s="950"/>
      <c r="DR14" s="951"/>
      <c r="DS14" s="951"/>
      <c r="DT14" s="951"/>
      <c r="DU14" s="961"/>
      <c r="DV14" s="943"/>
      <c r="DW14" s="944"/>
      <c r="DX14" s="944"/>
      <c r="DY14" s="944"/>
      <c r="DZ14" s="962"/>
      <c r="EA14" s="81"/>
    </row>
    <row r="15" spans="1:131" s="53" customFormat="1" ht="26.25" customHeight="1" x14ac:dyDescent="0.15">
      <c r="A15" s="59">
        <v>9</v>
      </c>
      <c r="B15" s="943"/>
      <c r="C15" s="944"/>
      <c r="D15" s="944"/>
      <c r="E15" s="944"/>
      <c r="F15" s="944"/>
      <c r="G15" s="944"/>
      <c r="H15" s="944"/>
      <c r="I15" s="944"/>
      <c r="J15" s="944"/>
      <c r="K15" s="944"/>
      <c r="L15" s="944"/>
      <c r="M15" s="944"/>
      <c r="N15" s="944"/>
      <c r="O15" s="944"/>
      <c r="P15" s="945"/>
      <c r="Q15" s="946"/>
      <c r="R15" s="947"/>
      <c r="S15" s="947"/>
      <c r="T15" s="947"/>
      <c r="U15" s="947"/>
      <c r="V15" s="947"/>
      <c r="W15" s="947"/>
      <c r="X15" s="947"/>
      <c r="Y15" s="947"/>
      <c r="Z15" s="947"/>
      <c r="AA15" s="947"/>
      <c r="AB15" s="947"/>
      <c r="AC15" s="947"/>
      <c r="AD15" s="947"/>
      <c r="AE15" s="953"/>
      <c r="AF15" s="973"/>
      <c r="AG15" s="951"/>
      <c r="AH15" s="951"/>
      <c r="AI15" s="951"/>
      <c r="AJ15" s="974"/>
      <c r="AK15" s="952"/>
      <c r="AL15" s="947"/>
      <c r="AM15" s="947"/>
      <c r="AN15" s="947"/>
      <c r="AO15" s="947"/>
      <c r="AP15" s="947"/>
      <c r="AQ15" s="947"/>
      <c r="AR15" s="947"/>
      <c r="AS15" s="947"/>
      <c r="AT15" s="947"/>
      <c r="AU15" s="948"/>
      <c r="AV15" s="948"/>
      <c r="AW15" s="948"/>
      <c r="AX15" s="948"/>
      <c r="AY15" s="949"/>
      <c r="AZ15" s="63"/>
      <c r="BA15" s="63"/>
      <c r="BB15" s="63"/>
      <c r="BC15" s="63"/>
      <c r="BD15" s="63"/>
      <c r="BE15" s="81"/>
      <c r="BF15" s="81"/>
      <c r="BG15" s="81"/>
      <c r="BH15" s="81"/>
      <c r="BI15" s="81"/>
      <c r="BJ15" s="81"/>
      <c r="BK15" s="81"/>
      <c r="BL15" s="81"/>
      <c r="BM15" s="81"/>
      <c r="BN15" s="81"/>
      <c r="BO15" s="81"/>
      <c r="BP15" s="81"/>
      <c r="BQ15" s="59">
        <v>9</v>
      </c>
      <c r="BR15" s="87"/>
      <c r="BS15" s="943"/>
      <c r="BT15" s="944"/>
      <c r="BU15" s="944"/>
      <c r="BV15" s="944"/>
      <c r="BW15" s="944"/>
      <c r="BX15" s="944"/>
      <c r="BY15" s="944"/>
      <c r="BZ15" s="944"/>
      <c r="CA15" s="944"/>
      <c r="CB15" s="944"/>
      <c r="CC15" s="944"/>
      <c r="CD15" s="944"/>
      <c r="CE15" s="944"/>
      <c r="CF15" s="944"/>
      <c r="CG15" s="945"/>
      <c r="CH15" s="950"/>
      <c r="CI15" s="951"/>
      <c r="CJ15" s="951"/>
      <c r="CK15" s="951"/>
      <c r="CL15" s="961"/>
      <c r="CM15" s="950"/>
      <c r="CN15" s="951"/>
      <c r="CO15" s="951"/>
      <c r="CP15" s="951"/>
      <c r="CQ15" s="961"/>
      <c r="CR15" s="950"/>
      <c r="CS15" s="951"/>
      <c r="CT15" s="951"/>
      <c r="CU15" s="951"/>
      <c r="CV15" s="961"/>
      <c r="CW15" s="950"/>
      <c r="CX15" s="951"/>
      <c r="CY15" s="951"/>
      <c r="CZ15" s="951"/>
      <c r="DA15" s="961"/>
      <c r="DB15" s="950"/>
      <c r="DC15" s="951"/>
      <c r="DD15" s="951"/>
      <c r="DE15" s="951"/>
      <c r="DF15" s="961"/>
      <c r="DG15" s="950"/>
      <c r="DH15" s="951"/>
      <c r="DI15" s="951"/>
      <c r="DJ15" s="951"/>
      <c r="DK15" s="961"/>
      <c r="DL15" s="950"/>
      <c r="DM15" s="951"/>
      <c r="DN15" s="951"/>
      <c r="DO15" s="951"/>
      <c r="DP15" s="961"/>
      <c r="DQ15" s="950"/>
      <c r="DR15" s="951"/>
      <c r="DS15" s="951"/>
      <c r="DT15" s="951"/>
      <c r="DU15" s="961"/>
      <c r="DV15" s="943"/>
      <c r="DW15" s="944"/>
      <c r="DX15" s="944"/>
      <c r="DY15" s="944"/>
      <c r="DZ15" s="962"/>
      <c r="EA15" s="81"/>
    </row>
    <row r="16" spans="1:131" s="53" customFormat="1" ht="26.25" customHeight="1" x14ac:dyDescent="0.15">
      <c r="A16" s="59">
        <v>10</v>
      </c>
      <c r="B16" s="943"/>
      <c r="C16" s="944"/>
      <c r="D16" s="944"/>
      <c r="E16" s="944"/>
      <c r="F16" s="944"/>
      <c r="G16" s="944"/>
      <c r="H16" s="944"/>
      <c r="I16" s="944"/>
      <c r="J16" s="944"/>
      <c r="K16" s="944"/>
      <c r="L16" s="944"/>
      <c r="M16" s="944"/>
      <c r="N16" s="944"/>
      <c r="O16" s="944"/>
      <c r="P16" s="945"/>
      <c r="Q16" s="946"/>
      <c r="R16" s="947"/>
      <c r="S16" s="947"/>
      <c r="T16" s="947"/>
      <c r="U16" s="947"/>
      <c r="V16" s="947"/>
      <c r="W16" s="947"/>
      <c r="X16" s="947"/>
      <c r="Y16" s="947"/>
      <c r="Z16" s="947"/>
      <c r="AA16" s="947"/>
      <c r="AB16" s="947"/>
      <c r="AC16" s="947"/>
      <c r="AD16" s="947"/>
      <c r="AE16" s="953"/>
      <c r="AF16" s="973"/>
      <c r="AG16" s="951"/>
      <c r="AH16" s="951"/>
      <c r="AI16" s="951"/>
      <c r="AJ16" s="974"/>
      <c r="AK16" s="952"/>
      <c r="AL16" s="947"/>
      <c r="AM16" s="947"/>
      <c r="AN16" s="947"/>
      <c r="AO16" s="947"/>
      <c r="AP16" s="947"/>
      <c r="AQ16" s="947"/>
      <c r="AR16" s="947"/>
      <c r="AS16" s="947"/>
      <c r="AT16" s="947"/>
      <c r="AU16" s="948"/>
      <c r="AV16" s="948"/>
      <c r="AW16" s="948"/>
      <c r="AX16" s="948"/>
      <c r="AY16" s="949"/>
      <c r="AZ16" s="63"/>
      <c r="BA16" s="63"/>
      <c r="BB16" s="63"/>
      <c r="BC16" s="63"/>
      <c r="BD16" s="63"/>
      <c r="BE16" s="81"/>
      <c r="BF16" s="81"/>
      <c r="BG16" s="81"/>
      <c r="BH16" s="81"/>
      <c r="BI16" s="81"/>
      <c r="BJ16" s="81"/>
      <c r="BK16" s="81"/>
      <c r="BL16" s="81"/>
      <c r="BM16" s="81"/>
      <c r="BN16" s="81"/>
      <c r="BO16" s="81"/>
      <c r="BP16" s="81"/>
      <c r="BQ16" s="59">
        <v>10</v>
      </c>
      <c r="BR16" s="87"/>
      <c r="BS16" s="943"/>
      <c r="BT16" s="944"/>
      <c r="BU16" s="944"/>
      <c r="BV16" s="944"/>
      <c r="BW16" s="944"/>
      <c r="BX16" s="944"/>
      <c r="BY16" s="944"/>
      <c r="BZ16" s="944"/>
      <c r="CA16" s="944"/>
      <c r="CB16" s="944"/>
      <c r="CC16" s="944"/>
      <c r="CD16" s="944"/>
      <c r="CE16" s="944"/>
      <c r="CF16" s="944"/>
      <c r="CG16" s="945"/>
      <c r="CH16" s="950"/>
      <c r="CI16" s="951"/>
      <c r="CJ16" s="951"/>
      <c r="CK16" s="951"/>
      <c r="CL16" s="961"/>
      <c r="CM16" s="950"/>
      <c r="CN16" s="951"/>
      <c r="CO16" s="951"/>
      <c r="CP16" s="951"/>
      <c r="CQ16" s="961"/>
      <c r="CR16" s="950"/>
      <c r="CS16" s="951"/>
      <c r="CT16" s="951"/>
      <c r="CU16" s="951"/>
      <c r="CV16" s="961"/>
      <c r="CW16" s="950"/>
      <c r="CX16" s="951"/>
      <c r="CY16" s="951"/>
      <c r="CZ16" s="951"/>
      <c r="DA16" s="961"/>
      <c r="DB16" s="950"/>
      <c r="DC16" s="951"/>
      <c r="DD16" s="951"/>
      <c r="DE16" s="951"/>
      <c r="DF16" s="961"/>
      <c r="DG16" s="950"/>
      <c r="DH16" s="951"/>
      <c r="DI16" s="951"/>
      <c r="DJ16" s="951"/>
      <c r="DK16" s="961"/>
      <c r="DL16" s="950"/>
      <c r="DM16" s="951"/>
      <c r="DN16" s="951"/>
      <c r="DO16" s="951"/>
      <c r="DP16" s="961"/>
      <c r="DQ16" s="950"/>
      <c r="DR16" s="951"/>
      <c r="DS16" s="951"/>
      <c r="DT16" s="951"/>
      <c r="DU16" s="961"/>
      <c r="DV16" s="943"/>
      <c r="DW16" s="944"/>
      <c r="DX16" s="944"/>
      <c r="DY16" s="944"/>
      <c r="DZ16" s="962"/>
      <c r="EA16" s="81"/>
    </row>
    <row r="17" spans="1:131" s="53" customFormat="1" ht="26.25" customHeight="1" x14ac:dyDescent="0.15">
      <c r="A17" s="59">
        <v>11</v>
      </c>
      <c r="B17" s="943"/>
      <c r="C17" s="944"/>
      <c r="D17" s="944"/>
      <c r="E17" s="944"/>
      <c r="F17" s="944"/>
      <c r="G17" s="944"/>
      <c r="H17" s="944"/>
      <c r="I17" s="944"/>
      <c r="J17" s="944"/>
      <c r="K17" s="944"/>
      <c r="L17" s="944"/>
      <c r="M17" s="944"/>
      <c r="N17" s="944"/>
      <c r="O17" s="944"/>
      <c r="P17" s="945"/>
      <c r="Q17" s="946"/>
      <c r="R17" s="947"/>
      <c r="S17" s="947"/>
      <c r="T17" s="947"/>
      <c r="U17" s="947"/>
      <c r="V17" s="947"/>
      <c r="W17" s="947"/>
      <c r="X17" s="947"/>
      <c r="Y17" s="947"/>
      <c r="Z17" s="947"/>
      <c r="AA17" s="947"/>
      <c r="AB17" s="947"/>
      <c r="AC17" s="947"/>
      <c r="AD17" s="947"/>
      <c r="AE17" s="953"/>
      <c r="AF17" s="973"/>
      <c r="AG17" s="951"/>
      <c r="AH17" s="951"/>
      <c r="AI17" s="951"/>
      <c r="AJ17" s="974"/>
      <c r="AK17" s="952"/>
      <c r="AL17" s="947"/>
      <c r="AM17" s="947"/>
      <c r="AN17" s="947"/>
      <c r="AO17" s="947"/>
      <c r="AP17" s="947"/>
      <c r="AQ17" s="947"/>
      <c r="AR17" s="947"/>
      <c r="AS17" s="947"/>
      <c r="AT17" s="947"/>
      <c r="AU17" s="948"/>
      <c r="AV17" s="948"/>
      <c r="AW17" s="948"/>
      <c r="AX17" s="948"/>
      <c r="AY17" s="949"/>
      <c r="AZ17" s="63"/>
      <c r="BA17" s="63"/>
      <c r="BB17" s="63"/>
      <c r="BC17" s="63"/>
      <c r="BD17" s="63"/>
      <c r="BE17" s="81"/>
      <c r="BF17" s="81"/>
      <c r="BG17" s="81"/>
      <c r="BH17" s="81"/>
      <c r="BI17" s="81"/>
      <c r="BJ17" s="81"/>
      <c r="BK17" s="81"/>
      <c r="BL17" s="81"/>
      <c r="BM17" s="81"/>
      <c r="BN17" s="81"/>
      <c r="BO17" s="81"/>
      <c r="BP17" s="81"/>
      <c r="BQ17" s="59">
        <v>11</v>
      </c>
      <c r="BR17" s="87"/>
      <c r="BS17" s="943"/>
      <c r="BT17" s="944"/>
      <c r="BU17" s="944"/>
      <c r="BV17" s="944"/>
      <c r="BW17" s="944"/>
      <c r="BX17" s="944"/>
      <c r="BY17" s="944"/>
      <c r="BZ17" s="944"/>
      <c r="CA17" s="944"/>
      <c r="CB17" s="944"/>
      <c r="CC17" s="944"/>
      <c r="CD17" s="944"/>
      <c r="CE17" s="944"/>
      <c r="CF17" s="944"/>
      <c r="CG17" s="945"/>
      <c r="CH17" s="950"/>
      <c r="CI17" s="951"/>
      <c r="CJ17" s="951"/>
      <c r="CK17" s="951"/>
      <c r="CL17" s="961"/>
      <c r="CM17" s="950"/>
      <c r="CN17" s="951"/>
      <c r="CO17" s="951"/>
      <c r="CP17" s="951"/>
      <c r="CQ17" s="961"/>
      <c r="CR17" s="950"/>
      <c r="CS17" s="951"/>
      <c r="CT17" s="951"/>
      <c r="CU17" s="951"/>
      <c r="CV17" s="961"/>
      <c r="CW17" s="950"/>
      <c r="CX17" s="951"/>
      <c r="CY17" s="951"/>
      <c r="CZ17" s="951"/>
      <c r="DA17" s="961"/>
      <c r="DB17" s="950"/>
      <c r="DC17" s="951"/>
      <c r="DD17" s="951"/>
      <c r="DE17" s="951"/>
      <c r="DF17" s="961"/>
      <c r="DG17" s="950"/>
      <c r="DH17" s="951"/>
      <c r="DI17" s="951"/>
      <c r="DJ17" s="951"/>
      <c r="DK17" s="961"/>
      <c r="DL17" s="950"/>
      <c r="DM17" s="951"/>
      <c r="DN17" s="951"/>
      <c r="DO17" s="951"/>
      <c r="DP17" s="961"/>
      <c r="DQ17" s="950"/>
      <c r="DR17" s="951"/>
      <c r="DS17" s="951"/>
      <c r="DT17" s="951"/>
      <c r="DU17" s="961"/>
      <c r="DV17" s="943"/>
      <c r="DW17" s="944"/>
      <c r="DX17" s="944"/>
      <c r="DY17" s="944"/>
      <c r="DZ17" s="962"/>
      <c r="EA17" s="81"/>
    </row>
    <row r="18" spans="1:131" s="53" customFormat="1" ht="26.25" customHeight="1" x14ac:dyDescent="0.15">
      <c r="A18" s="59">
        <v>12</v>
      </c>
      <c r="B18" s="943"/>
      <c r="C18" s="944"/>
      <c r="D18" s="944"/>
      <c r="E18" s="944"/>
      <c r="F18" s="944"/>
      <c r="G18" s="944"/>
      <c r="H18" s="944"/>
      <c r="I18" s="944"/>
      <c r="J18" s="944"/>
      <c r="K18" s="944"/>
      <c r="L18" s="944"/>
      <c r="M18" s="944"/>
      <c r="N18" s="944"/>
      <c r="O18" s="944"/>
      <c r="P18" s="945"/>
      <c r="Q18" s="946"/>
      <c r="R18" s="947"/>
      <c r="S18" s="947"/>
      <c r="T18" s="947"/>
      <c r="U18" s="947"/>
      <c r="V18" s="947"/>
      <c r="W18" s="947"/>
      <c r="X18" s="947"/>
      <c r="Y18" s="947"/>
      <c r="Z18" s="947"/>
      <c r="AA18" s="947"/>
      <c r="AB18" s="947"/>
      <c r="AC18" s="947"/>
      <c r="AD18" s="947"/>
      <c r="AE18" s="953"/>
      <c r="AF18" s="973"/>
      <c r="AG18" s="951"/>
      <c r="AH18" s="951"/>
      <c r="AI18" s="951"/>
      <c r="AJ18" s="974"/>
      <c r="AK18" s="952"/>
      <c r="AL18" s="947"/>
      <c r="AM18" s="947"/>
      <c r="AN18" s="947"/>
      <c r="AO18" s="947"/>
      <c r="AP18" s="947"/>
      <c r="AQ18" s="947"/>
      <c r="AR18" s="947"/>
      <c r="AS18" s="947"/>
      <c r="AT18" s="947"/>
      <c r="AU18" s="948"/>
      <c r="AV18" s="948"/>
      <c r="AW18" s="948"/>
      <c r="AX18" s="948"/>
      <c r="AY18" s="949"/>
      <c r="AZ18" s="63"/>
      <c r="BA18" s="63"/>
      <c r="BB18" s="63"/>
      <c r="BC18" s="63"/>
      <c r="BD18" s="63"/>
      <c r="BE18" s="81"/>
      <c r="BF18" s="81"/>
      <c r="BG18" s="81"/>
      <c r="BH18" s="81"/>
      <c r="BI18" s="81"/>
      <c r="BJ18" s="81"/>
      <c r="BK18" s="81"/>
      <c r="BL18" s="81"/>
      <c r="BM18" s="81"/>
      <c r="BN18" s="81"/>
      <c r="BO18" s="81"/>
      <c r="BP18" s="81"/>
      <c r="BQ18" s="59">
        <v>12</v>
      </c>
      <c r="BR18" s="87"/>
      <c r="BS18" s="943"/>
      <c r="BT18" s="944"/>
      <c r="BU18" s="944"/>
      <c r="BV18" s="944"/>
      <c r="BW18" s="944"/>
      <c r="BX18" s="944"/>
      <c r="BY18" s="944"/>
      <c r="BZ18" s="944"/>
      <c r="CA18" s="944"/>
      <c r="CB18" s="944"/>
      <c r="CC18" s="944"/>
      <c r="CD18" s="944"/>
      <c r="CE18" s="944"/>
      <c r="CF18" s="944"/>
      <c r="CG18" s="945"/>
      <c r="CH18" s="950"/>
      <c r="CI18" s="951"/>
      <c r="CJ18" s="951"/>
      <c r="CK18" s="951"/>
      <c r="CL18" s="961"/>
      <c r="CM18" s="950"/>
      <c r="CN18" s="951"/>
      <c r="CO18" s="951"/>
      <c r="CP18" s="951"/>
      <c r="CQ18" s="961"/>
      <c r="CR18" s="950"/>
      <c r="CS18" s="951"/>
      <c r="CT18" s="951"/>
      <c r="CU18" s="951"/>
      <c r="CV18" s="961"/>
      <c r="CW18" s="950"/>
      <c r="CX18" s="951"/>
      <c r="CY18" s="951"/>
      <c r="CZ18" s="951"/>
      <c r="DA18" s="961"/>
      <c r="DB18" s="950"/>
      <c r="DC18" s="951"/>
      <c r="DD18" s="951"/>
      <c r="DE18" s="951"/>
      <c r="DF18" s="961"/>
      <c r="DG18" s="950"/>
      <c r="DH18" s="951"/>
      <c r="DI18" s="951"/>
      <c r="DJ18" s="951"/>
      <c r="DK18" s="961"/>
      <c r="DL18" s="950"/>
      <c r="DM18" s="951"/>
      <c r="DN18" s="951"/>
      <c r="DO18" s="951"/>
      <c r="DP18" s="961"/>
      <c r="DQ18" s="950"/>
      <c r="DR18" s="951"/>
      <c r="DS18" s="951"/>
      <c r="DT18" s="951"/>
      <c r="DU18" s="961"/>
      <c r="DV18" s="943"/>
      <c r="DW18" s="944"/>
      <c r="DX18" s="944"/>
      <c r="DY18" s="944"/>
      <c r="DZ18" s="962"/>
      <c r="EA18" s="81"/>
    </row>
    <row r="19" spans="1:131" s="53" customFormat="1" ht="26.25" customHeight="1" x14ac:dyDescent="0.15">
      <c r="A19" s="59">
        <v>13</v>
      </c>
      <c r="B19" s="943"/>
      <c r="C19" s="944"/>
      <c r="D19" s="944"/>
      <c r="E19" s="944"/>
      <c r="F19" s="944"/>
      <c r="G19" s="944"/>
      <c r="H19" s="944"/>
      <c r="I19" s="944"/>
      <c r="J19" s="944"/>
      <c r="K19" s="944"/>
      <c r="L19" s="944"/>
      <c r="M19" s="944"/>
      <c r="N19" s="944"/>
      <c r="O19" s="944"/>
      <c r="P19" s="945"/>
      <c r="Q19" s="946"/>
      <c r="R19" s="947"/>
      <c r="S19" s="947"/>
      <c r="T19" s="947"/>
      <c r="U19" s="947"/>
      <c r="V19" s="947"/>
      <c r="W19" s="947"/>
      <c r="X19" s="947"/>
      <c r="Y19" s="947"/>
      <c r="Z19" s="947"/>
      <c r="AA19" s="947"/>
      <c r="AB19" s="947"/>
      <c r="AC19" s="947"/>
      <c r="AD19" s="947"/>
      <c r="AE19" s="953"/>
      <c r="AF19" s="973"/>
      <c r="AG19" s="951"/>
      <c r="AH19" s="951"/>
      <c r="AI19" s="951"/>
      <c r="AJ19" s="974"/>
      <c r="AK19" s="952"/>
      <c r="AL19" s="947"/>
      <c r="AM19" s="947"/>
      <c r="AN19" s="947"/>
      <c r="AO19" s="947"/>
      <c r="AP19" s="947"/>
      <c r="AQ19" s="947"/>
      <c r="AR19" s="947"/>
      <c r="AS19" s="947"/>
      <c r="AT19" s="947"/>
      <c r="AU19" s="948"/>
      <c r="AV19" s="948"/>
      <c r="AW19" s="948"/>
      <c r="AX19" s="948"/>
      <c r="AY19" s="949"/>
      <c r="AZ19" s="63"/>
      <c r="BA19" s="63"/>
      <c r="BB19" s="63"/>
      <c r="BC19" s="63"/>
      <c r="BD19" s="63"/>
      <c r="BE19" s="81"/>
      <c r="BF19" s="81"/>
      <c r="BG19" s="81"/>
      <c r="BH19" s="81"/>
      <c r="BI19" s="81"/>
      <c r="BJ19" s="81"/>
      <c r="BK19" s="81"/>
      <c r="BL19" s="81"/>
      <c r="BM19" s="81"/>
      <c r="BN19" s="81"/>
      <c r="BO19" s="81"/>
      <c r="BP19" s="81"/>
      <c r="BQ19" s="59">
        <v>13</v>
      </c>
      <c r="BR19" s="87"/>
      <c r="BS19" s="943"/>
      <c r="BT19" s="944"/>
      <c r="BU19" s="944"/>
      <c r="BV19" s="944"/>
      <c r="BW19" s="944"/>
      <c r="BX19" s="944"/>
      <c r="BY19" s="944"/>
      <c r="BZ19" s="944"/>
      <c r="CA19" s="944"/>
      <c r="CB19" s="944"/>
      <c r="CC19" s="944"/>
      <c r="CD19" s="944"/>
      <c r="CE19" s="944"/>
      <c r="CF19" s="944"/>
      <c r="CG19" s="945"/>
      <c r="CH19" s="950"/>
      <c r="CI19" s="951"/>
      <c r="CJ19" s="951"/>
      <c r="CK19" s="951"/>
      <c r="CL19" s="961"/>
      <c r="CM19" s="950"/>
      <c r="CN19" s="951"/>
      <c r="CO19" s="951"/>
      <c r="CP19" s="951"/>
      <c r="CQ19" s="961"/>
      <c r="CR19" s="950"/>
      <c r="CS19" s="951"/>
      <c r="CT19" s="951"/>
      <c r="CU19" s="951"/>
      <c r="CV19" s="961"/>
      <c r="CW19" s="950"/>
      <c r="CX19" s="951"/>
      <c r="CY19" s="951"/>
      <c r="CZ19" s="951"/>
      <c r="DA19" s="961"/>
      <c r="DB19" s="950"/>
      <c r="DC19" s="951"/>
      <c r="DD19" s="951"/>
      <c r="DE19" s="951"/>
      <c r="DF19" s="961"/>
      <c r="DG19" s="950"/>
      <c r="DH19" s="951"/>
      <c r="DI19" s="951"/>
      <c r="DJ19" s="951"/>
      <c r="DK19" s="961"/>
      <c r="DL19" s="950"/>
      <c r="DM19" s="951"/>
      <c r="DN19" s="951"/>
      <c r="DO19" s="951"/>
      <c r="DP19" s="961"/>
      <c r="DQ19" s="950"/>
      <c r="DR19" s="951"/>
      <c r="DS19" s="951"/>
      <c r="DT19" s="951"/>
      <c r="DU19" s="961"/>
      <c r="DV19" s="943"/>
      <c r="DW19" s="944"/>
      <c r="DX19" s="944"/>
      <c r="DY19" s="944"/>
      <c r="DZ19" s="962"/>
      <c r="EA19" s="81"/>
    </row>
    <row r="20" spans="1:131" s="53" customFormat="1" ht="26.25" customHeight="1" x14ac:dyDescent="0.15">
      <c r="A20" s="59">
        <v>14</v>
      </c>
      <c r="B20" s="943"/>
      <c r="C20" s="944"/>
      <c r="D20" s="944"/>
      <c r="E20" s="944"/>
      <c r="F20" s="944"/>
      <c r="G20" s="944"/>
      <c r="H20" s="944"/>
      <c r="I20" s="944"/>
      <c r="J20" s="944"/>
      <c r="K20" s="944"/>
      <c r="L20" s="944"/>
      <c r="M20" s="944"/>
      <c r="N20" s="944"/>
      <c r="O20" s="944"/>
      <c r="P20" s="945"/>
      <c r="Q20" s="946"/>
      <c r="R20" s="947"/>
      <c r="S20" s="947"/>
      <c r="T20" s="947"/>
      <c r="U20" s="947"/>
      <c r="V20" s="947"/>
      <c r="W20" s="947"/>
      <c r="X20" s="947"/>
      <c r="Y20" s="947"/>
      <c r="Z20" s="947"/>
      <c r="AA20" s="947"/>
      <c r="AB20" s="947"/>
      <c r="AC20" s="947"/>
      <c r="AD20" s="947"/>
      <c r="AE20" s="953"/>
      <c r="AF20" s="973"/>
      <c r="AG20" s="951"/>
      <c r="AH20" s="951"/>
      <c r="AI20" s="951"/>
      <c r="AJ20" s="974"/>
      <c r="AK20" s="952"/>
      <c r="AL20" s="947"/>
      <c r="AM20" s="947"/>
      <c r="AN20" s="947"/>
      <c r="AO20" s="947"/>
      <c r="AP20" s="947"/>
      <c r="AQ20" s="947"/>
      <c r="AR20" s="947"/>
      <c r="AS20" s="947"/>
      <c r="AT20" s="947"/>
      <c r="AU20" s="948"/>
      <c r="AV20" s="948"/>
      <c r="AW20" s="948"/>
      <c r="AX20" s="948"/>
      <c r="AY20" s="949"/>
      <c r="AZ20" s="63"/>
      <c r="BA20" s="63"/>
      <c r="BB20" s="63"/>
      <c r="BC20" s="63"/>
      <c r="BD20" s="63"/>
      <c r="BE20" s="81"/>
      <c r="BF20" s="81"/>
      <c r="BG20" s="81"/>
      <c r="BH20" s="81"/>
      <c r="BI20" s="81"/>
      <c r="BJ20" s="81"/>
      <c r="BK20" s="81"/>
      <c r="BL20" s="81"/>
      <c r="BM20" s="81"/>
      <c r="BN20" s="81"/>
      <c r="BO20" s="81"/>
      <c r="BP20" s="81"/>
      <c r="BQ20" s="59">
        <v>14</v>
      </c>
      <c r="BR20" s="87"/>
      <c r="BS20" s="943"/>
      <c r="BT20" s="944"/>
      <c r="BU20" s="944"/>
      <c r="BV20" s="944"/>
      <c r="BW20" s="944"/>
      <c r="BX20" s="944"/>
      <c r="BY20" s="944"/>
      <c r="BZ20" s="944"/>
      <c r="CA20" s="944"/>
      <c r="CB20" s="944"/>
      <c r="CC20" s="944"/>
      <c r="CD20" s="944"/>
      <c r="CE20" s="944"/>
      <c r="CF20" s="944"/>
      <c r="CG20" s="945"/>
      <c r="CH20" s="950"/>
      <c r="CI20" s="951"/>
      <c r="CJ20" s="951"/>
      <c r="CK20" s="951"/>
      <c r="CL20" s="961"/>
      <c r="CM20" s="950"/>
      <c r="CN20" s="951"/>
      <c r="CO20" s="951"/>
      <c r="CP20" s="951"/>
      <c r="CQ20" s="961"/>
      <c r="CR20" s="950"/>
      <c r="CS20" s="951"/>
      <c r="CT20" s="951"/>
      <c r="CU20" s="951"/>
      <c r="CV20" s="961"/>
      <c r="CW20" s="950"/>
      <c r="CX20" s="951"/>
      <c r="CY20" s="951"/>
      <c r="CZ20" s="951"/>
      <c r="DA20" s="961"/>
      <c r="DB20" s="950"/>
      <c r="DC20" s="951"/>
      <c r="DD20" s="951"/>
      <c r="DE20" s="951"/>
      <c r="DF20" s="961"/>
      <c r="DG20" s="950"/>
      <c r="DH20" s="951"/>
      <c r="DI20" s="951"/>
      <c r="DJ20" s="951"/>
      <c r="DK20" s="961"/>
      <c r="DL20" s="950"/>
      <c r="DM20" s="951"/>
      <c r="DN20" s="951"/>
      <c r="DO20" s="951"/>
      <c r="DP20" s="961"/>
      <c r="DQ20" s="950"/>
      <c r="DR20" s="951"/>
      <c r="DS20" s="951"/>
      <c r="DT20" s="951"/>
      <c r="DU20" s="961"/>
      <c r="DV20" s="943"/>
      <c r="DW20" s="944"/>
      <c r="DX20" s="944"/>
      <c r="DY20" s="944"/>
      <c r="DZ20" s="962"/>
      <c r="EA20" s="81"/>
    </row>
    <row r="21" spans="1:131" s="53" customFormat="1" ht="26.25" customHeight="1" x14ac:dyDescent="0.15">
      <c r="A21" s="59">
        <v>15</v>
      </c>
      <c r="B21" s="943"/>
      <c r="C21" s="944"/>
      <c r="D21" s="944"/>
      <c r="E21" s="944"/>
      <c r="F21" s="944"/>
      <c r="G21" s="944"/>
      <c r="H21" s="944"/>
      <c r="I21" s="944"/>
      <c r="J21" s="944"/>
      <c r="K21" s="944"/>
      <c r="L21" s="944"/>
      <c r="M21" s="944"/>
      <c r="N21" s="944"/>
      <c r="O21" s="944"/>
      <c r="P21" s="945"/>
      <c r="Q21" s="946"/>
      <c r="R21" s="947"/>
      <c r="S21" s="947"/>
      <c r="T21" s="947"/>
      <c r="U21" s="947"/>
      <c r="V21" s="947"/>
      <c r="W21" s="947"/>
      <c r="X21" s="947"/>
      <c r="Y21" s="947"/>
      <c r="Z21" s="947"/>
      <c r="AA21" s="947"/>
      <c r="AB21" s="947"/>
      <c r="AC21" s="947"/>
      <c r="AD21" s="947"/>
      <c r="AE21" s="953"/>
      <c r="AF21" s="973"/>
      <c r="AG21" s="951"/>
      <c r="AH21" s="951"/>
      <c r="AI21" s="951"/>
      <c r="AJ21" s="974"/>
      <c r="AK21" s="952"/>
      <c r="AL21" s="947"/>
      <c r="AM21" s="947"/>
      <c r="AN21" s="947"/>
      <c r="AO21" s="947"/>
      <c r="AP21" s="947"/>
      <c r="AQ21" s="947"/>
      <c r="AR21" s="947"/>
      <c r="AS21" s="947"/>
      <c r="AT21" s="947"/>
      <c r="AU21" s="948"/>
      <c r="AV21" s="948"/>
      <c r="AW21" s="948"/>
      <c r="AX21" s="948"/>
      <c r="AY21" s="949"/>
      <c r="AZ21" s="63"/>
      <c r="BA21" s="63"/>
      <c r="BB21" s="63"/>
      <c r="BC21" s="63"/>
      <c r="BD21" s="63"/>
      <c r="BE21" s="81"/>
      <c r="BF21" s="81"/>
      <c r="BG21" s="81"/>
      <c r="BH21" s="81"/>
      <c r="BI21" s="81"/>
      <c r="BJ21" s="81"/>
      <c r="BK21" s="81"/>
      <c r="BL21" s="81"/>
      <c r="BM21" s="81"/>
      <c r="BN21" s="81"/>
      <c r="BO21" s="81"/>
      <c r="BP21" s="81"/>
      <c r="BQ21" s="59">
        <v>15</v>
      </c>
      <c r="BR21" s="87"/>
      <c r="BS21" s="943"/>
      <c r="BT21" s="944"/>
      <c r="BU21" s="944"/>
      <c r="BV21" s="944"/>
      <c r="BW21" s="944"/>
      <c r="BX21" s="944"/>
      <c r="BY21" s="944"/>
      <c r="BZ21" s="944"/>
      <c r="CA21" s="944"/>
      <c r="CB21" s="944"/>
      <c r="CC21" s="944"/>
      <c r="CD21" s="944"/>
      <c r="CE21" s="944"/>
      <c r="CF21" s="944"/>
      <c r="CG21" s="945"/>
      <c r="CH21" s="950"/>
      <c r="CI21" s="951"/>
      <c r="CJ21" s="951"/>
      <c r="CK21" s="951"/>
      <c r="CL21" s="961"/>
      <c r="CM21" s="950"/>
      <c r="CN21" s="951"/>
      <c r="CO21" s="951"/>
      <c r="CP21" s="951"/>
      <c r="CQ21" s="961"/>
      <c r="CR21" s="950"/>
      <c r="CS21" s="951"/>
      <c r="CT21" s="951"/>
      <c r="CU21" s="951"/>
      <c r="CV21" s="961"/>
      <c r="CW21" s="950"/>
      <c r="CX21" s="951"/>
      <c r="CY21" s="951"/>
      <c r="CZ21" s="951"/>
      <c r="DA21" s="961"/>
      <c r="DB21" s="950"/>
      <c r="DC21" s="951"/>
      <c r="DD21" s="951"/>
      <c r="DE21" s="951"/>
      <c r="DF21" s="961"/>
      <c r="DG21" s="950"/>
      <c r="DH21" s="951"/>
      <c r="DI21" s="951"/>
      <c r="DJ21" s="951"/>
      <c r="DK21" s="961"/>
      <c r="DL21" s="950"/>
      <c r="DM21" s="951"/>
      <c r="DN21" s="951"/>
      <c r="DO21" s="951"/>
      <c r="DP21" s="961"/>
      <c r="DQ21" s="950"/>
      <c r="DR21" s="951"/>
      <c r="DS21" s="951"/>
      <c r="DT21" s="951"/>
      <c r="DU21" s="961"/>
      <c r="DV21" s="943"/>
      <c r="DW21" s="944"/>
      <c r="DX21" s="944"/>
      <c r="DY21" s="944"/>
      <c r="DZ21" s="962"/>
      <c r="EA21" s="81"/>
    </row>
    <row r="22" spans="1:131" s="53" customFormat="1" ht="26.25" customHeight="1" x14ac:dyDescent="0.15">
      <c r="A22" s="59">
        <v>16</v>
      </c>
      <c r="B22" s="943"/>
      <c r="C22" s="944"/>
      <c r="D22" s="944"/>
      <c r="E22" s="944"/>
      <c r="F22" s="944"/>
      <c r="G22" s="944"/>
      <c r="H22" s="944"/>
      <c r="I22" s="944"/>
      <c r="J22" s="944"/>
      <c r="K22" s="944"/>
      <c r="L22" s="944"/>
      <c r="M22" s="944"/>
      <c r="N22" s="944"/>
      <c r="O22" s="944"/>
      <c r="P22" s="945"/>
      <c r="Q22" s="994"/>
      <c r="R22" s="995"/>
      <c r="S22" s="995"/>
      <c r="T22" s="995"/>
      <c r="U22" s="995"/>
      <c r="V22" s="995"/>
      <c r="W22" s="995"/>
      <c r="X22" s="995"/>
      <c r="Y22" s="995"/>
      <c r="Z22" s="995"/>
      <c r="AA22" s="995"/>
      <c r="AB22" s="995"/>
      <c r="AC22" s="995"/>
      <c r="AD22" s="995"/>
      <c r="AE22" s="996"/>
      <c r="AF22" s="973"/>
      <c r="AG22" s="951"/>
      <c r="AH22" s="951"/>
      <c r="AI22" s="951"/>
      <c r="AJ22" s="974"/>
      <c r="AK22" s="997"/>
      <c r="AL22" s="995"/>
      <c r="AM22" s="995"/>
      <c r="AN22" s="995"/>
      <c r="AO22" s="995"/>
      <c r="AP22" s="995"/>
      <c r="AQ22" s="995"/>
      <c r="AR22" s="995"/>
      <c r="AS22" s="995"/>
      <c r="AT22" s="995"/>
      <c r="AU22" s="998"/>
      <c r="AV22" s="998"/>
      <c r="AW22" s="998"/>
      <c r="AX22" s="998"/>
      <c r="AY22" s="999"/>
      <c r="AZ22" s="978" t="s">
        <v>444</v>
      </c>
      <c r="BA22" s="978"/>
      <c r="BB22" s="978"/>
      <c r="BC22" s="978"/>
      <c r="BD22" s="979"/>
      <c r="BE22" s="81"/>
      <c r="BF22" s="81"/>
      <c r="BG22" s="81"/>
      <c r="BH22" s="81"/>
      <c r="BI22" s="81"/>
      <c r="BJ22" s="81"/>
      <c r="BK22" s="81"/>
      <c r="BL22" s="81"/>
      <c r="BM22" s="81"/>
      <c r="BN22" s="81"/>
      <c r="BO22" s="81"/>
      <c r="BP22" s="81"/>
      <c r="BQ22" s="59">
        <v>16</v>
      </c>
      <c r="BR22" s="87"/>
      <c r="BS22" s="943"/>
      <c r="BT22" s="944"/>
      <c r="BU22" s="944"/>
      <c r="BV22" s="944"/>
      <c r="BW22" s="944"/>
      <c r="BX22" s="944"/>
      <c r="BY22" s="944"/>
      <c r="BZ22" s="944"/>
      <c r="CA22" s="944"/>
      <c r="CB22" s="944"/>
      <c r="CC22" s="944"/>
      <c r="CD22" s="944"/>
      <c r="CE22" s="944"/>
      <c r="CF22" s="944"/>
      <c r="CG22" s="945"/>
      <c r="CH22" s="950"/>
      <c r="CI22" s="951"/>
      <c r="CJ22" s="951"/>
      <c r="CK22" s="951"/>
      <c r="CL22" s="961"/>
      <c r="CM22" s="950"/>
      <c r="CN22" s="951"/>
      <c r="CO22" s="951"/>
      <c r="CP22" s="951"/>
      <c r="CQ22" s="961"/>
      <c r="CR22" s="950"/>
      <c r="CS22" s="951"/>
      <c r="CT22" s="951"/>
      <c r="CU22" s="951"/>
      <c r="CV22" s="961"/>
      <c r="CW22" s="950"/>
      <c r="CX22" s="951"/>
      <c r="CY22" s="951"/>
      <c r="CZ22" s="951"/>
      <c r="DA22" s="961"/>
      <c r="DB22" s="950"/>
      <c r="DC22" s="951"/>
      <c r="DD22" s="951"/>
      <c r="DE22" s="951"/>
      <c r="DF22" s="961"/>
      <c r="DG22" s="950"/>
      <c r="DH22" s="951"/>
      <c r="DI22" s="951"/>
      <c r="DJ22" s="951"/>
      <c r="DK22" s="961"/>
      <c r="DL22" s="950"/>
      <c r="DM22" s="951"/>
      <c r="DN22" s="951"/>
      <c r="DO22" s="951"/>
      <c r="DP22" s="961"/>
      <c r="DQ22" s="950"/>
      <c r="DR22" s="951"/>
      <c r="DS22" s="951"/>
      <c r="DT22" s="951"/>
      <c r="DU22" s="961"/>
      <c r="DV22" s="943"/>
      <c r="DW22" s="944"/>
      <c r="DX22" s="944"/>
      <c r="DY22" s="944"/>
      <c r="DZ22" s="962"/>
      <c r="EA22" s="81"/>
    </row>
    <row r="23" spans="1:131" s="53" customFormat="1" ht="26.25" customHeight="1" x14ac:dyDescent="0.15">
      <c r="A23" s="60" t="s">
        <v>248</v>
      </c>
      <c r="B23" s="921" t="s">
        <v>298</v>
      </c>
      <c r="C23" s="922"/>
      <c r="D23" s="922"/>
      <c r="E23" s="922"/>
      <c r="F23" s="922"/>
      <c r="G23" s="922"/>
      <c r="H23" s="922"/>
      <c r="I23" s="922"/>
      <c r="J23" s="922"/>
      <c r="K23" s="922"/>
      <c r="L23" s="922"/>
      <c r="M23" s="922"/>
      <c r="N23" s="922"/>
      <c r="O23" s="922"/>
      <c r="P23" s="923"/>
      <c r="Q23" s="992">
        <v>23547</v>
      </c>
      <c r="R23" s="933"/>
      <c r="S23" s="933"/>
      <c r="T23" s="933"/>
      <c r="U23" s="933"/>
      <c r="V23" s="933">
        <v>22637</v>
      </c>
      <c r="W23" s="933"/>
      <c r="X23" s="933"/>
      <c r="Y23" s="933"/>
      <c r="Z23" s="933"/>
      <c r="AA23" s="933">
        <v>910</v>
      </c>
      <c r="AB23" s="933"/>
      <c r="AC23" s="933"/>
      <c r="AD23" s="933"/>
      <c r="AE23" s="993"/>
      <c r="AF23" s="964">
        <v>904</v>
      </c>
      <c r="AG23" s="933"/>
      <c r="AH23" s="933"/>
      <c r="AI23" s="933"/>
      <c r="AJ23" s="965"/>
      <c r="AK23" s="966"/>
      <c r="AL23" s="932"/>
      <c r="AM23" s="932"/>
      <c r="AN23" s="932"/>
      <c r="AO23" s="932"/>
      <c r="AP23" s="933">
        <v>21306</v>
      </c>
      <c r="AQ23" s="933"/>
      <c r="AR23" s="933"/>
      <c r="AS23" s="933"/>
      <c r="AT23" s="933"/>
      <c r="AU23" s="934"/>
      <c r="AV23" s="934"/>
      <c r="AW23" s="934"/>
      <c r="AX23" s="934"/>
      <c r="AY23" s="935"/>
      <c r="AZ23" s="968" t="s">
        <v>142</v>
      </c>
      <c r="BA23" s="928"/>
      <c r="BB23" s="928"/>
      <c r="BC23" s="928"/>
      <c r="BD23" s="969"/>
      <c r="BE23" s="81"/>
      <c r="BF23" s="81"/>
      <c r="BG23" s="81"/>
      <c r="BH23" s="81"/>
      <c r="BI23" s="81"/>
      <c r="BJ23" s="81"/>
      <c r="BK23" s="81"/>
      <c r="BL23" s="81"/>
      <c r="BM23" s="81"/>
      <c r="BN23" s="81"/>
      <c r="BO23" s="81"/>
      <c r="BP23" s="81"/>
      <c r="BQ23" s="59">
        <v>17</v>
      </c>
      <c r="BR23" s="87"/>
      <c r="BS23" s="943"/>
      <c r="BT23" s="944"/>
      <c r="BU23" s="944"/>
      <c r="BV23" s="944"/>
      <c r="BW23" s="944"/>
      <c r="BX23" s="944"/>
      <c r="BY23" s="944"/>
      <c r="BZ23" s="944"/>
      <c r="CA23" s="944"/>
      <c r="CB23" s="944"/>
      <c r="CC23" s="944"/>
      <c r="CD23" s="944"/>
      <c r="CE23" s="944"/>
      <c r="CF23" s="944"/>
      <c r="CG23" s="945"/>
      <c r="CH23" s="950"/>
      <c r="CI23" s="951"/>
      <c r="CJ23" s="951"/>
      <c r="CK23" s="951"/>
      <c r="CL23" s="961"/>
      <c r="CM23" s="950"/>
      <c r="CN23" s="951"/>
      <c r="CO23" s="951"/>
      <c r="CP23" s="951"/>
      <c r="CQ23" s="961"/>
      <c r="CR23" s="950"/>
      <c r="CS23" s="951"/>
      <c r="CT23" s="951"/>
      <c r="CU23" s="951"/>
      <c r="CV23" s="961"/>
      <c r="CW23" s="950"/>
      <c r="CX23" s="951"/>
      <c r="CY23" s="951"/>
      <c r="CZ23" s="951"/>
      <c r="DA23" s="961"/>
      <c r="DB23" s="950"/>
      <c r="DC23" s="951"/>
      <c r="DD23" s="951"/>
      <c r="DE23" s="951"/>
      <c r="DF23" s="961"/>
      <c r="DG23" s="950"/>
      <c r="DH23" s="951"/>
      <c r="DI23" s="951"/>
      <c r="DJ23" s="951"/>
      <c r="DK23" s="961"/>
      <c r="DL23" s="950"/>
      <c r="DM23" s="951"/>
      <c r="DN23" s="951"/>
      <c r="DO23" s="951"/>
      <c r="DP23" s="961"/>
      <c r="DQ23" s="950"/>
      <c r="DR23" s="951"/>
      <c r="DS23" s="951"/>
      <c r="DT23" s="951"/>
      <c r="DU23" s="961"/>
      <c r="DV23" s="943"/>
      <c r="DW23" s="944"/>
      <c r="DX23" s="944"/>
      <c r="DY23" s="944"/>
      <c r="DZ23" s="962"/>
      <c r="EA23" s="81"/>
    </row>
    <row r="24" spans="1:131" s="53" customFormat="1" ht="26.25" customHeight="1" x14ac:dyDescent="0.15">
      <c r="A24" s="990" t="s">
        <v>361</v>
      </c>
      <c r="B24" s="990"/>
      <c r="C24" s="990"/>
      <c r="D24" s="990"/>
      <c r="E24" s="990"/>
      <c r="F24" s="990"/>
      <c r="G24" s="990"/>
      <c r="H24" s="990"/>
      <c r="I24" s="990"/>
      <c r="J24" s="990"/>
      <c r="K24" s="990"/>
      <c r="L24" s="990"/>
      <c r="M24" s="990"/>
      <c r="N24" s="990"/>
      <c r="O24" s="990"/>
      <c r="P24" s="990"/>
      <c r="Q24" s="990"/>
      <c r="R24" s="990"/>
      <c r="S24" s="990"/>
      <c r="T24" s="990"/>
      <c r="U24" s="990"/>
      <c r="V24" s="990"/>
      <c r="W24" s="990"/>
      <c r="X24" s="990"/>
      <c r="Y24" s="990"/>
      <c r="Z24" s="990"/>
      <c r="AA24" s="990"/>
      <c r="AB24" s="990"/>
      <c r="AC24" s="990"/>
      <c r="AD24" s="990"/>
      <c r="AE24" s="990"/>
      <c r="AF24" s="990"/>
      <c r="AG24" s="990"/>
      <c r="AH24" s="990"/>
      <c r="AI24" s="990"/>
      <c r="AJ24" s="990"/>
      <c r="AK24" s="990"/>
      <c r="AL24" s="990"/>
      <c r="AM24" s="990"/>
      <c r="AN24" s="990"/>
      <c r="AO24" s="990"/>
      <c r="AP24" s="990"/>
      <c r="AQ24" s="990"/>
      <c r="AR24" s="990"/>
      <c r="AS24" s="990"/>
      <c r="AT24" s="990"/>
      <c r="AU24" s="990"/>
      <c r="AV24" s="990"/>
      <c r="AW24" s="990"/>
      <c r="AX24" s="990"/>
      <c r="AY24" s="990"/>
      <c r="AZ24" s="63"/>
      <c r="BA24" s="63"/>
      <c r="BB24" s="63"/>
      <c r="BC24" s="63"/>
      <c r="BD24" s="63"/>
      <c r="BE24" s="81"/>
      <c r="BF24" s="81"/>
      <c r="BG24" s="81"/>
      <c r="BH24" s="81"/>
      <c r="BI24" s="81"/>
      <c r="BJ24" s="81"/>
      <c r="BK24" s="81"/>
      <c r="BL24" s="81"/>
      <c r="BM24" s="81"/>
      <c r="BN24" s="81"/>
      <c r="BO24" s="81"/>
      <c r="BP24" s="81"/>
      <c r="BQ24" s="59">
        <v>18</v>
      </c>
      <c r="BR24" s="87"/>
      <c r="BS24" s="943"/>
      <c r="BT24" s="944"/>
      <c r="BU24" s="944"/>
      <c r="BV24" s="944"/>
      <c r="BW24" s="944"/>
      <c r="BX24" s="944"/>
      <c r="BY24" s="944"/>
      <c r="BZ24" s="944"/>
      <c r="CA24" s="944"/>
      <c r="CB24" s="944"/>
      <c r="CC24" s="944"/>
      <c r="CD24" s="944"/>
      <c r="CE24" s="944"/>
      <c r="CF24" s="944"/>
      <c r="CG24" s="945"/>
      <c r="CH24" s="950"/>
      <c r="CI24" s="951"/>
      <c r="CJ24" s="951"/>
      <c r="CK24" s="951"/>
      <c r="CL24" s="961"/>
      <c r="CM24" s="950"/>
      <c r="CN24" s="951"/>
      <c r="CO24" s="951"/>
      <c r="CP24" s="951"/>
      <c r="CQ24" s="961"/>
      <c r="CR24" s="950"/>
      <c r="CS24" s="951"/>
      <c r="CT24" s="951"/>
      <c r="CU24" s="951"/>
      <c r="CV24" s="961"/>
      <c r="CW24" s="950"/>
      <c r="CX24" s="951"/>
      <c r="CY24" s="951"/>
      <c r="CZ24" s="951"/>
      <c r="DA24" s="961"/>
      <c r="DB24" s="950"/>
      <c r="DC24" s="951"/>
      <c r="DD24" s="951"/>
      <c r="DE24" s="951"/>
      <c r="DF24" s="961"/>
      <c r="DG24" s="950"/>
      <c r="DH24" s="951"/>
      <c r="DI24" s="951"/>
      <c r="DJ24" s="951"/>
      <c r="DK24" s="961"/>
      <c r="DL24" s="950"/>
      <c r="DM24" s="951"/>
      <c r="DN24" s="951"/>
      <c r="DO24" s="951"/>
      <c r="DP24" s="961"/>
      <c r="DQ24" s="950"/>
      <c r="DR24" s="951"/>
      <c r="DS24" s="951"/>
      <c r="DT24" s="951"/>
      <c r="DU24" s="961"/>
      <c r="DV24" s="943"/>
      <c r="DW24" s="944"/>
      <c r="DX24" s="944"/>
      <c r="DY24" s="944"/>
      <c r="DZ24" s="962"/>
      <c r="EA24" s="81"/>
    </row>
    <row r="25" spans="1:131" s="51" customFormat="1" ht="26.25" customHeight="1" x14ac:dyDescent="0.15">
      <c r="A25" s="991" t="s">
        <v>415</v>
      </c>
      <c r="B25" s="991"/>
      <c r="C25" s="991"/>
      <c r="D25" s="991"/>
      <c r="E25" s="991"/>
      <c r="F25" s="991"/>
      <c r="G25" s="991"/>
      <c r="H25" s="991"/>
      <c r="I25" s="991"/>
      <c r="J25" s="991"/>
      <c r="K25" s="991"/>
      <c r="L25" s="991"/>
      <c r="M25" s="991"/>
      <c r="N25" s="991"/>
      <c r="O25" s="991"/>
      <c r="P25" s="991"/>
      <c r="Q25" s="991"/>
      <c r="R25" s="991"/>
      <c r="S25" s="991"/>
      <c r="T25" s="991"/>
      <c r="U25" s="991"/>
      <c r="V25" s="991"/>
      <c r="W25" s="991"/>
      <c r="X25" s="991"/>
      <c r="Y25" s="991"/>
      <c r="Z25" s="991"/>
      <c r="AA25" s="991"/>
      <c r="AB25" s="991"/>
      <c r="AC25" s="991"/>
      <c r="AD25" s="991"/>
      <c r="AE25" s="991"/>
      <c r="AF25" s="991"/>
      <c r="AG25" s="991"/>
      <c r="AH25" s="991"/>
      <c r="AI25" s="991"/>
      <c r="AJ25" s="991"/>
      <c r="AK25" s="991"/>
      <c r="AL25" s="991"/>
      <c r="AM25" s="991"/>
      <c r="AN25" s="991"/>
      <c r="AO25" s="991"/>
      <c r="AP25" s="991"/>
      <c r="AQ25" s="991"/>
      <c r="AR25" s="991"/>
      <c r="AS25" s="991"/>
      <c r="AT25" s="991"/>
      <c r="AU25" s="991"/>
      <c r="AV25" s="991"/>
      <c r="AW25" s="991"/>
      <c r="AX25" s="991"/>
      <c r="AY25" s="991"/>
      <c r="AZ25" s="991"/>
      <c r="BA25" s="991"/>
      <c r="BB25" s="991"/>
      <c r="BC25" s="991"/>
      <c r="BD25" s="991"/>
      <c r="BE25" s="991"/>
      <c r="BF25" s="991"/>
      <c r="BG25" s="991"/>
      <c r="BH25" s="991"/>
      <c r="BI25" s="991"/>
      <c r="BJ25" s="63"/>
      <c r="BK25" s="63"/>
      <c r="BL25" s="63"/>
      <c r="BM25" s="63"/>
      <c r="BN25" s="63"/>
      <c r="BO25" s="62"/>
      <c r="BP25" s="62"/>
      <c r="BQ25" s="59">
        <v>19</v>
      </c>
      <c r="BR25" s="87"/>
      <c r="BS25" s="943"/>
      <c r="BT25" s="944"/>
      <c r="BU25" s="944"/>
      <c r="BV25" s="944"/>
      <c r="BW25" s="944"/>
      <c r="BX25" s="944"/>
      <c r="BY25" s="944"/>
      <c r="BZ25" s="944"/>
      <c r="CA25" s="944"/>
      <c r="CB25" s="944"/>
      <c r="CC25" s="944"/>
      <c r="CD25" s="944"/>
      <c r="CE25" s="944"/>
      <c r="CF25" s="944"/>
      <c r="CG25" s="945"/>
      <c r="CH25" s="950"/>
      <c r="CI25" s="951"/>
      <c r="CJ25" s="951"/>
      <c r="CK25" s="951"/>
      <c r="CL25" s="961"/>
      <c r="CM25" s="950"/>
      <c r="CN25" s="951"/>
      <c r="CO25" s="951"/>
      <c r="CP25" s="951"/>
      <c r="CQ25" s="961"/>
      <c r="CR25" s="950"/>
      <c r="CS25" s="951"/>
      <c r="CT25" s="951"/>
      <c r="CU25" s="951"/>
      <c r="CV25" s="961"/>
      <c r="CW25" s="950"/>
      <c r="CX25" s="951"/>
      <c r="CY25" s="951"/>
      <c r="CZ25" s="951"/>
      <c r="DA25" s="961"/>
      <c r="DB25" s="950"/>
      <c r="DC25" s="951"/>
      <c r="DD25" s="951"/>
      <c r="DE25" s="951"/>
      <c r="DF25" s="961"/>
      <c r="DG25" s="950"/>
      <c r="DH25" s="951"/>
      <c r="DI25" s="951"/>
      <c r="DJ25" s="951"/>
      <c r="DK25" s="961"/>
      <c r="DL25" s="950"/>
      <c r="DM25" s="951"/>
      <c r="DN25" s="951"/>
      <c r="DO25" s="951"/>
      <c r="DP25" s="961"/>
      <c r="DQ25" s="950"/>
      <c r="DR25" s="951"/>
      <c r="DS25" s="951"/>
      <c r="DT25" s="951"/>
      <c r="DU25" s="961"/>
      <c r="DV25" s="943"/>
      <c r="DW25" s="944"/>
      <c r="DX25" s="944"/>
      <c r="DY25" s="944"/>
      <c r="DZ25" s="962"/>
      <c r="EA25" s="54"/>
    </row>
    <row r="26" spans="1:131" s="51" customFormat="1" ht="26.25" customHeight="1" x14ac:dyDescent="0.15">
      <c r="A26" s="679" t="s">
        <v>430</v>
      </c>
      <c r="B26" s="680"/>
      <c r="C26" s="680"/>
      <c r="D26" s="680"/>
      <c r="E26" s="680"/>
      <c r="F26" s="680"/>
      <c r="G26" s="680"/>
      <c r="H26" s="680"/>
      <c r="I26" s="680"/>
      <c r="J26" s="680"/>
      <c r="K26" s="680"/>
      <c r="L26" s="680"/>
      <c r="M26" s="680"/>
      <c r="N26" s="680"/>
      <c r="O26" s="680"/>
      <c r="P26" s="681"/>
      <c r="Q26" s="671" t="s">
        <v>446</v>
      </c>
      <c r="R26" s="672"/>
      <c r="S26" s="672"/>
      <c r="T26" s="672"/>
      <c r="U26" s="673"/>
      <c r="V26" s="671" t="s">
        <v>447</v>
      </c>
      <c r="W26" s="672"/>
      <c r="X26" s="672"/>
      <c r="Y26" s="672"/>
      <c r="Z26" s="673"/>
      <c r="AA26" s="671" t="s">
        <v>448</v>
      </c>
      <c r="AB26" s="672"/>
      <c r="AC26" s="672"/>
      <c r="AD26" s="672"/>
      <c r="AE26" s="672"/>
      <c r="AF26" s="757" t="s">
        <v>245</v>
      </c>
      <c r="AG26" s="686"/>
      <c r="AH26" s="686"/>
      <c r="AI26" s="686"/>
      <c r="AJ26" s="758"/>
      <c r="AK26" s="672" t="s">
        <v>379</v>
      </c>
      <c r="AL26" s="672"/>
      <c r="AM26" s="672"/>
      <c r="AN26" s="672"/>
      <c r="AO26" s="673"/>
      <c r="AP26" s="671" t="s">
        <v>348</v>
      </c>
      <c r="AQ26" s="672"/>
      <c r="AR26" s="672"/>
      <c r="AS26" s="672"/>
      <c r="AT26" s="673"/>
      <c r="AU26" s="671" t="s">
        <v>449</v>
      </c>
      <c r="AV26" s="672"/>
      <c r="AW26" s="672"/>
      <c r="AX26" s="672"/>
      <c r="AY26" s="673"/>
      <c r="AZ26" s="671" t="s">
        <v>450</v>
      </c>
      <c r="BA26" s="672"/>
      <c r="BB26" s="672"/>
      <c r="BC26" s="672"/>
      <c r="BD26" s="673"/>
      <c r="BE26" s="671" t="s">
        <v>435</v>
      </c>
      <c r="BF26" s="672"/>
      <c r="BG26" s="672"/>
      <c r="BH26" s="672"/>
      <c r="BI26" s="677"/>
      <c r="BJ26" s="63"/>
      <c r="BK26" s="63"/>
      <c r="BL26" s="63"/>
      <c r="BM26" s="63"/>
      <c r="BN26" s="63"/>
      <c r="BO26" s="62"/>
      <c r="BP26" s="62"/>
      <c r="BQ26" s="59">
        <v>20</v>
      </c>
      <c r="BR26" s="87"/>
      <c r="BS26" s="943"/>
      <c r="BT26" s="944"/>
      <c r="BU26" s="944"/>
      <c r="BV26" s="944"/>
      <c r="BW26" s="944"/>
      <c r="BX26" s="944"/>
      <c r="BY26" s="944"/>
      <c r="BZ26" s="944"/>
      <c r="CA26" s="944"/>
      <c r="CB26" s="944"/>
      <c r="CC26" s="944"/>
      <c r="CD26" s="944"/>
      <c r="CE26" s="944"/>
      <c r="CF26" s="944"/>
      <c r="CG26" s="945"/>
      <c r="CH26" s="950"/>
      <c r="CI26" s="951"/>
      <c r="CJ26" s="951"/>
      <c r="CK26" s="951"/>
      <c r="CL26" s="961"/>
      <c r="CM26" s="950"/>
      <c r="CN26" s="951"/>
      <c r="CO26" s="951"/>
      <c r="CP26" s="951"/>
      <c r="CQ26" s="961"/>
      <c r="CR26" s="950"/>
      <c r="CS26" s="951"/>
      <c r="CT26" s="951"/>
      <c r="CU26" s="951"/>
      <c r="CV26" s="961"/>
      <c r="CW26" s="950"/>
      <c r="CX26" s="951"/>
      <c r="CY26" s="951"/>
      <c r="CZ26" s="951"/>
      <c r="DA26" s="961"/>
      <c r="DB26" s="950"/>
      <c r="DC26" s="951"/>
      <c r="DD26" s="951"/>
      <c r="DE26" s="951"/>
      <c r="DF26" s="961"/>
      <c r="DG26" s="950"/>
      <c r="DH26" s="951"/>
      <c r="DI26" s="951"/>
      <c r="DJ26" s="951"/>
      <c r="DK26" s="961"/>
      <c r="DL26" s="950"/>
      <c r="DM26" s="951"/>
      <c r="DN26" s="951"/>
      <c r="DO26" s="951"/>
      <c r="DP26" s="961"/>
      <c r="DQ26" s="950"/>
      <c r="DR26" s="951"/>
      <c r="DS26" s="951"/>
      <c r="DT26" s="951"/>
      <c r="DU26" s="961"/>
      <c r="DV26" s="943"/>
      <c r="DW26" s="944"/>
      <c r="DX26" s="944"/>
      <c r="DY26" s="944"/>
      <c r="DZ26" s="962"/>
      <c r="EA26" s="54"/>
    </row>
    <row r="27" spans="1:131" s="51" customFormat="1" ht="26.25" customHeight="1" x14ac:dyDescent="0.15">
      <c r="A27" s="682"/>
      <c r="B27" s="683"/>
      <c r="C27" s="683"/>
      <c r="D27" s="683"/>
      <c r="E27" s="683"/>
      <c r="F27" s="683"/>
      <c r="G27" s="683"/>
      <c r="H27" s="683"/>
      <c r="I27" s="683"/>
      <c r="J27" s="683"/>
      <c r="K27" s="683"/>
      <c r="L27" s="683"/>
      <c r="M27" s="683"/>
      <c r="N27" s="683"/>
      <c r="O27" s="683"/>
      <c r="P27" s="684"/>
      <c r="Q27" s="674"/>
      <c r="R27" s="675"/>
      <c r="S27" s="675"/>
      <c r="T27" s="675"/>
      <c r="U27" s="676"/>
      <c r="V27" s="674"/>
      <c r="W27" s="675"/>
      <c r="X27" s="675"/>
      <c r="Y27" s="675"/>
      <c r="Z27" s="676"/>
      <c r="AA27" s="674"/>
      <c r="AB27" s="675"/>
      <c r="AC27" s="675"/>
      <c r="AD27" s="675"/>
      <c r="AE27" s="675"/>
      <c r="AF27" s="759"/>
      <c r="AG27" s="689"/>
      <c r="AH27" s="689"/>
      <c r="AI27" s="689"/>
      <c r="AJ27" s="760"/>
      <c r="AK27" s="675"/>
      <c r="AL27" s="675"/>
      <c r="AM27" s="675"/>
      <c r="AN27" s="675"/>
      <c r="AO27" s="676"/>
      <c r="AP27" s="674"/>
      <c r="AQ27" s="675"/>
      <c r="AR27" s="675"/>
      <c r="AS27" s="675"/>
      <c r="AT27" s="676"/>
      <c r="AU27" s="674"/>
      <c r="AV27" s="675"/>
      <c r="AW27" s="675"/>
      <c r="AX27" s="675"/>
      <c r="AY27" s="676"/>
      <c r="AZ27" s="674"/>
      <c r="BA27" s="675"/>
      <c r="BB27" s="675"/>
      <c r="BC27" s="675"/>
      <c r="BD27" s="676"/>
      <c r="BE27" s="674"/>
      <c r="BF27" s="675"/>
      <c r="BG27" s="675"/>
      <c r="BH27" s="675"/>
      <c r="BI27" s="678"/>
      <c r="BJ27" s="63"/>
      <c r="BK27" s="63"/>
      <c r="BL27" s="63"/>
      <c r="BM27" s="63"/>
      <c r="BN27" s="63"/>
      <c r="BO27" s="62"/>
      <c r="BP27" s="62"/>
      <c r="BQ27" s="59">
        <v>21</v>
      </c>
      <c r="BR27" s="87"/>
      <c r="BS27" s="943"/>
      <c r="BT27" s="944"/>
      <c r="BU27" s="944"/>
      <c r="BV27" s="944"/>
      <c r="BW27" s="944"/>
      <c r="BX27" s="944"/>
      <c r="BY27" s="944"/>
      <c r="BZ27" s="944"/>
      <c r="CA27" s="944"/>
      <c r="CB27" s="944"/>
      <c r="CC27" s="944"/>
      <c r="CD27" s="944"/>
      <c r="CE27" s="944"/>
      <c r="CF27" s="944"/>
      <c r="CG27" s="945"/>
      <c r="CH27" s="950"/>
      <c r="CI27" s="951"/>
      <c r="CJ27" s="951"/>
      <c r="CK27" s="951"/>
      <c r="CL27" s="961"/>
      <c r="CM27" s="950"/>
      <c r="CN27" s="951"/>
      <c r="CO27" s="951"/>
      <c r="CP27" s="951"/>
      <c r="CQ27" s="961"/>
      <c r="CR27" s="950"/>
      <c r="CS27" s="951"/>
      <c r="CT27" s="951"/>
      <c r="CU27" s="951"/>
      <c r="CV27" s="961"/>
      <c r="CW27" s="950"/>
      <c r="CX27" s="951"/>
      <c r="CY27" s="951"/>
      <c r="CZ27" s="951"/>
      <c r="DA27" s="961"/>
      <c r="DB27" s="950"/>
      <c r="DC27" s="951"/>
      <c r="DD27" s="951"/>
      <c r="DE27" s="951"/>
      <c r="DF27" s="961"/>
      <c r="DG27" s="950"/>
      <c r="DH27" s="951"/>
      <c r="DI27" s="951"/>
      <c r="DJ27" s="951"/>
      <c r="DK27" s="961"/>
      <c r="DL27" s="950"/>
      <c r="DM27" s="951"/>
      <c r="DN27" s="951"/>
      <c r="DO27" s="951"/>
      <c r="DP27" s="961"/>
      <c r="DQ27" s="950"/>
      <c r="DR27" s="951"/>
      <c r="DS27" s="951"/>
      <c r="DT27" s="951"/>
      <c r="DU27" s="961"/>
      <c r="DV27" s="943"/>
      <c r="DW27" s="944"/>
      <c r="DX27" s="944"/>
      <c r="DY27" s="944"/>
      <c r="DZ27" s="962"/>
      <c r="EA27" s="54"/>
    </row>
    <row r="28" spans="1:131" s="51" customFormat="1" ht="26.25" customHeight="1" x14ac:dyDescent="0.15">
      <c r="A28" s="61">
        <v>1</v>
      </c>
      <c r="B28" s="954" t="s">
        <v>291</v>
      </c>
      <c r="C28" s="955"/>
      <c r="D28" s="955"/>
      <c r="E28" s="955"/>
      <c r="F28" s="955"/>
      <c r="G28" s="955"/>
      <c r="H28" s="955"/>
      <c r="I28" s="955"/>
      <c r="J28" s="955"/>
      <c r="K28" s="955"/>
      <c r="L28" s="955"/>
      <c r="M28" s="955"/>
      <c r="N28" s="955"/>
      <c r="O28" s="955"/>
      <c r="P28" s="956"/>
      <c r="Q28" s="981">
        <v>9474</v>
      </c>
      <c r="R28" s="982"/>
      <c r="S28" s="982"/>
      <c r="T28" s="982"/>
      <c r="U28" s="982"/>
      <c r="V28" s="982">
        <v>8590</v>
      </c>
      <c r="W28" s="982"/>
      <c r="X28" s="982"/>
      <c r="Y28" s="982"/>
      <c r="Z28" s="982"/>
      <c r="AA28" s="982">
        <v>884</v>
      </c>
      <c r="AB28" s="982"/>
      <c r="AC28" s="982"/>
      <c r="AD28" s="982"/>
      <c r="AE28" s="983"/>
      <c r="AF28" s="984">
        <v>884</v>
      </c>
      <c r="AG28" s="982"/>
      <c r="AH28" s="982"/>
      <c r="AI28" s="982"/>
      <c r="AJ28" s="985"/>
      <c r="AK28" s="986">
        <v>574</v>
      </c>
      <c r="AL28" s="982"/>
      <c r="AM28" s="982"/>
      <c r="AN28" s="982"/>
      <c r="AO28" s="982"/>
      <c r="AP28" s="982" t="s">
        <v>142</v>
      </c>
      <c r="AQ28" s="982"/>
      <c r="AR28" s="982"/>
      <c r="AS28" s="982"/>
      <c r="AT28" s="982"/>
      <c r="AU28" s="982" t="s">
        <v>142</v>
      </c>
      <c r="AV28" s="982"/>
      <c r="AW28" s="982"/>
      <c r="AX28" s="982"/>
      <c r="AY28" s="982"/>
      <c r="AZ28" s="987" t="s">
        <v>142</v>
      </c>
      <c r="BA28" s="987"/>
      <c r="BB28" s="987"/>
      <c r="BC28" s="987"/>
      <c r="BD28" s="987"/>
      <c r="BE28" s="988"/>
      <c r="BF28" s="988"/>
      <c r="BG28" s="988"/>
      <c r="BH28" s="988"/>
      <c r="BI28" s="989"/>
      <c r="BJ28" s="63"/>
      <c r="BK28" s="63"/>
      <c r="BL28" s="63"/>
      <c r="BM28" s="63"/>
      <c r="BN28" s="63"/>
      <c r="BO28" s="62"/>
      <c r="BP28" s="62"/>
      <c r="BQ28" s="59">
        <v>22</v>
      </c>
      <c r="BR28" s="87"/>
      <c r="BS28" s="943"/>
      <c r="BT28" s="944"/>
      <c r="BU28" s="944"/>
      <c r="BV28" s="944"/>
      <c r="BW28" s="944"/>
      <c r="BX28" s="944"/>
      <c r="BY28" s="944"/>
      <c r="BZ28" s="944"/>
      <c r="CA28" s="944"/>
      <c r="CB28" s="944"/>
      <c r="CC28" s="944"/>
      <c r="CD28" s="944"/>
      <c r="CE28" s="944"/>
      <c r="CF28" s="944"/>
      <c r="CG28" s="945"/>
      <c r="CH28" s="950"/>
      <c r="CI28" s="951"/>
      <c r="CJ28" s="951"/>
      <c r="CK28" s="951"/>
      <c r="CL28" s="961"/>
      <c r="CM28" s="950"/>
      <c r="CN28" s="951"/>
      <c r="CO28" s="951"/>
      <c r="CP28" s="951"/>
      <c r="CQ28" s="961"/>
      <c r="CR28" s="950"/>
      <c r="CS28" s="951"/>
      <c r="CT28" s="951"/>
      <c r="CU28" s="951"/>
      <c r="CV28" s="961"/>
      <c r="CW28" s="950"/>
      <c r="CX28" s="951"/>
      <c r="CY28" s="951"/>
      <c r="CZ28" s="951"/>
      <c r="DA28" s="961"/>
      <c r="DB28" s="950"/>
      <c r="DC28" s="951"/>
      <c r="DD28" s="951"/>
      <c r="DE28" s="951"/>
      <c r="DF28" s="961"/>
      <c r="DG28" s="950"/>
      <c r="DH28" s="951"/>
      <c r="DI28" s="951"/>
      <c r="DJ28" s="951"/>
      <c r="DK28" s="961"/>
      <c r="DL28" s="950"/>
      <c r="DM28" s="951"/>
      <c r="DN28" s="951"/>
      <c r="DO28" s="951"/>
      <c r="DP28" s="961"/>
      <c r="DQ28" s="950"/>
      <c r="DR28" s="951"/>
      <c r="DS28" s="951"/>
      <c r="DT28" s="951"/>
      <c r="DU28" s="961"/>
      <c r="DV28" s="943"/>
      <c r="DW28" s="944"/>
      <c r="DX28" s="944"/>
      <c r="DY28" s="944"/>
      <c r="DZ28" s="962"/>
      <c r="EA28" s="54"/>
    </row>
    <row r="29" spans="1:131" s="51" customFormat="1" ht="26.25" customHeight="1" x14ac:dyDescent="0.15">
      <c r="A29" s="61">
        <v>2</v>
      </c>
      <c r="B29" s="943" t="s">
        <v>117</v>
      </c>
      <c r="C29" s="944"/>
      <c r="D29" s="944"/>
      <c r="E29" s="944"/>
      <c r="F29" s="944"/>
      <c r="G29" s="944"/>
      <c r="H29" s="944"/>
      <c r="I29" s="944"/>
      <c r="J29" s="944"/>
      <c r="K29" s="944"/>
      <c r="L29" s="944"/>
      <c r="M29" s="944"/>
      <c r="N29" s="944"/>
      <c r="O29" s="944"/>
      <c r="P29" s="945"/>
      <c r="Q29" s="946">
        <v>7036</v>
      </c>
      <c r="R29" s="947"/>
      <c r="S29" s="947"/>
      <c r="T29" s="947"/>
      <c r="U29" s="947"/>
      <c r="V29" s="947">
        <v>6767</v>
      </c>
      <c r="W29" s="947"/>
      <c r="X29" s="947"/>
      <c r="Y29" s="947"/>
      <c r="Z29" s="947"/>
      <c r="AA29" s="947">
        <v>270</v>
      </c>
      <c r="AB29" s="947"/>
      <c r="AC29" s="947"/>
      <c r="AD29" s="947"/>
      <c r="AE29" s="953"/>
      <c r="AF29" s="973">
        <v>266</v>
      </c>
      <c r="AG29" s="951"/>
      <c r="AH29" s="951"/>
      <c r="AI29" s="951"/>
      <c r="AJ29" s="974"/>
      <c r="AK29" s="952">
        <v>943</v>
      </c>
      <c r="AL29" s="947"/>
      <c r="AM29" s="947"/>
      <c r="AN29" s="947"/>
      <c r="AO29" s="947"/>
      <c r="AP29" s="947" t="s">
        <v>142</v>
      </c>
      <c r="AQ29" s="947"/>
      <c r="AR29" s="947"/>
      <c r="AS29" s="947"/>
      <c r="AT29" s="947"/>
      <c r="AU29" s="947" t="s">
        <v>142</v>
      </c>
      <c r="AV29" s="947"/>
      <c r="AW29" s="947"/>
      <c r="AX29" s="947"/>
      <c r="AY29" s="947"/>
      <c r="AZ29" s="980" t="s">
        <v>142</v>
      </c>
      <c r="BA29" s="980"/>
      <c r="BB29" s="980"/>
      <c r="BC29" s="980"/>
      <c r="BD29" s="980"/>
      <c r="BE29" s="948"/>
      <c r="BF29" s="948"/>
      <c r="BG29" s="948"/>
      <c r="BH29" s="948"/>
      <c r="BI29" s="949"/>
      <c r="BJ29" s="63"/>
      <c r="BK29" s="63"/>
      <c r="BL29" s="63"/>
      <c r="BM29" s="63"/>
      <c r="BN29" s="63"/>
      <c r="BO29" s="62"/>
      <c r="BP29" s="62"/>
      <c r="BQ29" s="59">
        <v>23</v>
      </c>
      <c r="BR29" s="87"/>
      <c r="BS29" s="943"/>
      <c r="BT29" s="944"/>
      <c r="BU29" s="944"/>
      <c r="BV29" s="944"/>
      <c r="BW29" s="944"/>
      <c r="BX29" s="944"/>
      <c r="BY29" s="944"/>
      <c r="BZ29" s="944"/>
      <c r="CA29" s="944"/>
      <c r="CB29" s="944"/>
      <c r="CC29" s="944"/>
      <c r="CD29" s="944"/>
      <c r="CE29" s="944"/>
      <c r="CF29" s="944"/>
      <c r="CG29" s="945"/>
      <c r="CH29" s="950"/>
      <c r="CI29" s="951"/>
      <c r="CJ29" s="951"/>
      <c r="CK29" s="951"/>
      <c r="CL29" s="961"/>
      <c r="CM29" s="950"/>
      <c r="CN29" s="951"/>
      <c r="CO29" s="951"/>
      <c r="CP29" s="951"/>
      <c r="CQ29" s="961"/>
      <c r="CR29" s="950"/>
      <c r="CS29" s="951"/>
      <c r="CT29" s="951"/>
      <c r="CU29" s="951"/>
      <c r="CV29" s="961"/>
      <c r="CW29" s="950"/>
      <c r="CX29" s="951"/>
      <c r="CY29" s="951"/>
      <c r="CZ29" s="951"/>
      <c r="DA29" s="961"/>
      <c r="DB29" s="950"/>
      <c r="DC29" s="951"/>
      <c r="DD29" s="951"/>
      <c r="DE29" s="951"/>
      <c r="DF29" s="961"/>
      <c r="DG29" s="950"/>
      <c r="DH29" s="951"/>
      <c r="DI29" s="951"/>
      <c r="DJ29" s="951"/>
      <c r="DK29" s="961"/>
      <c r="DL29" s="950"/>
      <c r="DM29" s="951"/>
      <c r="DN29" s="951"/>
      <c r="DO29" s="951"/>
      <c r="DP29" s="961"/>
      <c r="DQ29" s="950"/>
      <c r="DR29" s="951"/>
      <c r="DS29" s="951"/>
      <c r="DT29" s="951"/>
      <c r="DU29" s="961"/>
      <c r="DV29" s="943"/>
      <c r="DW29" s="944"/>
      <c r="DX29" s="944"/>
      <c r="DY29" s="944"/>
      <c r="DZ29" s="962"/>
      <c r="EA29" s="54"/>
    </row>
    <row r="30" spans="1:131" s="51" customFormat="1" ht="26.25" customHeight="1" x14ac:dyDescent="0.15">
      <c r="A30" s="61">
        <v>3</v>
      </c>
      <c r="B30" s="943" t="s">
        <v>187</v>
      </c>
      <c r="C30" s="944"/>
      <c r="D30" s="944"/>
      <c r="E30" s="944"/>
      <c r="F30" s="944"/>
      <c r="G30" s="944"/>
      <c r="H30" s="944"/>
      <c r="I30" s="944"/>
      <c r="J30" s="944"/>
      <c r="K30" s="944"/>
      <c r="L30" s="944"/>
      <c r="M30" s="944"/>
      <c r="N30" s="944"/>
      <c r="O30" s="944"/>
      <c r="P30" s="945"/>
      <c r="Q30" s="946">
        <v>1006</v>
      </c>
      <c r="R30" s="947"/>
      <c r="S30" s="947"/>
      <c r="T30" s="947"/>
      <c r="U30" s="947"/>
      <c r="V30" s="947">
        <v>980</v>
      </c>
      <c r="W30" s="947"/>
      <c r="X30" s="947"/>
      <c r="Y30" s="947"/>
      <c r="Z30" s="947"/>
      <c r="AA30" s="947">
        <v>26</v>
      </c>
      <c r="AB30" s="947"/>
      <c r="AC30" s="947"/>
      <c r="AD30" s="947"/>
      <c r="AE30" s="953"/>
      <c r="AF30" s="973">
        <v>26</v>
      </c>
      <c r="AG30" s="951"/>
      <c r="AH30" s="951"/>
      <c r="AI30" s="951"/>
      <c r="AJ30" s="974"/>
      <c r="AK30" s="952">
        <v>238</v>
      </c>
      <c r="AL30" s="947"/>
      <c r="AM30" s="947"/>
      <c r="AN30" s="947"/>
      <c r="AO30" s="947"/>
      <c r="AP30" s="947" t="s">
        <v>142</v>
      </c>
      <c r="AQ30" s="947"/>
      <c r="AR30" s="947"/>
      <c r="AS30" s="947"/>
      <c r="AT30" s="947"/>
      <c r="AU30" s="947" t="s">
        <v>142</v>
      </c>
      <c r="AV30" s="947"/>
      <c r="AW30" s="947"/>
      <c r="AX30" s="947"/>
      <c r="AY30" s="947"/>
      <c r="AZ30" s="980" t="s">
        <v>142</v>
      </c>
      <c r="BA30" s="980"/>
      <c r="BB30" s="980"/>
      <c r="BC30" s="980"/>
      <c r="BD30" s="980"/>
      <c r="BE30" s="948"/>
      <c r="BF30" s="948"/>
      <c r="BG30" s="948"/>
      <c r="BH30" s="948"/>
      <c r="BI30" s="949"/>
      <c r="BJ30" s="63"/>
      <c r="BK30" s="63"/>
      <c r="BL30" s="63"/>
      <c r="BM30" s="63"/>
      <c r="BN30" s="63"/>
      <c r="BO30" s="62"/>
      <c r="BP30" s="62"/>
      <c r="BQ30" s="59">
        <v>24</v>
      </c>
      <c r="BR30" s="87"/>
      <c r="BS30" s="943"/>
      <c r="BT30" s="944"/>
      <c r="BU30" s="944"/>
      <c r="BV30" s="944"/>
      <c r="BW30" s="944"/>
      <c r="BX30" s="944"/>
      <c r="BY30" s="944"/>
      <c r="BZ30" s="944"/>
      <c r="CA30" s="944"/>
      <c r="CB30" s="944"/>
      <c r="CC30" s="944"/>
      <c r="CD30" s="944"/>
      <c r="CE30" s="944"/>
      <c r="CF30" s="944"/>
      <c r="CG30" s="945"/>
      <c r="CH30" s="950"/>
      <c r="CI30" s="951"/>
      <c r="CJ30" s="951"/>
      <c r="CK30" s="951"/>
      <c r="CL30" s="961"/>
      <c r="CM30" s="950"/>
      <c r="CN30" s="951"/>
      <c r="CO30" s="951"/>
      <c r="CP30" s="951"/>
      <c r="CQ30" s="961"/>
      <c r="CR30" s="950"/>
      <c r="CS30" s="951"/>
      <c r="CT30" s="951"/>
      <c r="CU30" s="951"/>
      <c r="CV30" s="961"/>
      <c r="CW30" s="950"/>
      <c r="CX30" s="951"/>
      <c r="CY30" s="951"/>
      <c r="CZ30" s="951"/>
      <c r="DA30" s="961"/>
      <c r="DB30" s="950"/>
      <c r="DC30" s="951"/>
      <c r="DD30" s="951"/>
      <c r="DE30" s="951"/>
      <c r="DF30" s="961"/>
      <c r="DG30" s="950"/>
      <c r="DH30" s="951"/>
      <c r="DI30" s="951"/>
      <c r="DJ30" s="951"/>
      <c r="DK30" s="961"/>
      <c r="DL30" s="950"/>
      <c r="DM30" s="951"/>
      <c r="DN30" s="951"/>
      <c r="DO30" s="951"/>
      <c r="DP30" s="961"/>
      <c r="DQ30" s="950"/>
      <c r="DR30" s="951"/>
      <c r="DS30" s="951"/>
      <c r="DT30" s="951"/>
      <c r="DU30" s="961"/>
      <c r="DV30" s="943"/>
      <c r="DW30" s="944"/>
      <c r="DX30" s="944"/>
      <c r="DY30" s="944"/>
      <c r="DZ30" s="962"/>
      <c r="EA30" s="54"/>
    </row>
    <row r="31" spans="1:131" s="51" customFormat="1" ht="26.25" customHeight="1" x14ac:dyDescent="0.15">
      <c r="A31" s="61">
        <v>4</v>
      </c>
      <c r="B31" s="943" t="s">
        <v>451</v>
      </c>
      <c r="C31" s="944"/>
      <c r="D31" s="944"/>
      <c r="E31" s="944"/>
      <c r="F31" s="944"/>
      <c r="G31" s="944"/>
      <c r="H31" s="944"/>
      <c r="I31" s="944"/>
      <c r="J31" s="944"/>
      <c r="K31" s="944"/>
      <c r="L31" s="944"/>
      <c r="M31" s="944"/>
      <c r="N31" s="944"/>
      <c r="O31" s="944"/>
      <c r="P31" s="945"/>
      <c r="Q31" s="946">
        <v>16676</v>
      </c>
      <c r="R31" s="947"/>
      <c r="S31" s="947"/>
      <c r="T31" s="947"/>
      <c r="U31" s="947"/>
      <c r="V31" s="947">
        <v>15963</v>
      </c>
      <c r="W31" s="947"/>
      <c r="X31" s="947"/>
      <c r="Y31" s="947"/>
      <c r="Z31" s="947"/>
      <c r="AA31" s="947">
        <v>713</v>
      </c>
      <c r="AB31" s="947"/>
      <c r="AC31" s="947"/>
      <c r="AD31" s="947"/>
      <c r="AE31" s="953"/>
      <c r="AF31" s="973">
        <v>713</v>
      </c>
      <c r="AG31" s="951"/>
      <c r="AH31" s="951"/>
      <c r="AI31" s="951"/>
      <c r="AJ31" s="974"/>
      <c r="AK31" s="952" t="s">
        <v>142</v>
      </c>
      <c r="AL31" s="947"/>
      <c r="AM31" s="947"/>
      <c r="AN31" s="947"/>
      <c r="AO31" s="947"/>
      <c r="AP31" s="947" t="s">
        <v>142</v>
      </c>
      <c r="AQ31" s="947"/>
      <c r="AR31" s="947"/>
      <c r="AS31" s="947"/>
      <c r="AT31" s="947"/>
      <c r="AU31" s="947" t="s">
        <v>142</v>
      </c>
      <c r="AV31" s="947"/>
      <c r="AW31" s="947"/>
      <c r="AX31" s="947"/>
      <c r="AY31" s="947"/>
      <c r="AZ31" s="980" t="s">
        <v>142</v>
      </c>
      <c r="BA31" s="980"/>
      <c r="BB31" s="980"/>
      <c r="BC31" s="980"/>
      <c r="BD31" s="980"/>
      <c r="BE31" s="948"/>
      <c r="BF31" s="948"/>
      <c r="BG31" s="948"/>
      <c r="BH31" s="948"/>
      <c r="BI31" s="949"/>
      <c r="BJ31" s="63"/>
      <c r="BK31" s="63"/>
      <c r="BL31" s="63"/>
      <c r="BM31" s="63"/>
      <c r="BN31" s="63"/>
      <c r="BO31" s="62"/>
      <c r="BP31" s="62"/>
      <c r="BQ31" s="59">
        <v>25</v>
      </c>
      <c r="BR31" s="87"/>
      <c r="BS31" s="943"/>
      <c r="BT31" s="944"/>
      <c r="BU31" s="944"/>
      <c r="BV31" s="944"/>
      <c r="BW31" s="944"/>
      <c r="BX31" s="944"/>
      <c r="BY31" s="944"/>
      <c r="BZ31" s="944"/>
      <c r="CA31" s="944"/>
      <c r="CB31" s="944"/>
      <c r="CC31" s="944"/>
      <c r="CD31" s="944"/>
      <c r="CE31" s="944"/>
      <c r="CF31" s="944"/>
      <c r="CG31" s="945"/>
      <c r="CH31" s="950"/>
      <c r="CI31" s="951"/>
      <c r="CJ31" s="951"/>
      <c r="CK31" s="951"/>
      <c r="CL31" s="961"/>
      <c r="CM31" s="950"/>
      <c r="CN31" s="951"/>
      <c r="CO31" s="951"/>
      <c r="CP31" s="951"/>
      <c r="CQ31" s="961"/>
      <c r="CR31" s="950"/>
      <c r="CS31" s="951"/>
      <c r="CT31" s="951"/>
      <c r="CU31" s="951"/>
      <c r="CV31" s="961"/>
      <c r="CW31" s="950"/>
      <c r="CX31" s="951"/>
      <c r="CY31" s="951"/>
      <c r="CZ31" s="951"/>
      <c r="DA31" s="961"/>
      <c r="DB31" s="950"/>
      <c r="DC31" s="951"/>
      <c r="DD31" s="951"/>
      <c r="DE31" s="951"/>
      <c r="DF31" s="961"/>
      <c r="DG31" s="950"/>
      <c r="DH31" s="951"/>
      <c r="DI31" s="951"/>
      <c r="DJ31" s="951"/>
      <c r="DK31" s="961"/>
      <c r="DL31" s="950"/>
      <c r="DM31" s="951"/>
      <c r="DN31" s="951"/>
      <c r="DO31" s="951"/>
      <c r="DP31" s="961"/>
      <c r="DQ31" s="950"/>
      <c r="DR31" s="951"/>
      <c r="DS31" s="951"/>
      <c r="DT31" s="951"/>
      <c r="DU31" s="961"/>
      <c r="DV31" s="943"/>
      <c r="DW31" s="944"/>
      <c r="DX31" s="944"/>
      <c r="DY31" s="944"/>
      <c r="DZ31" s="962"/>
      <c r="EA31" s="54"/>
    </row>
    <row r="32" spans="1:131" s="51" customFormat="1" ht="26.25" customHeight="1" x14ac:dyDescent="0.15">
      <c r="A32" s="61">
        <v>5</v>
      </c>
      <c r="B32" s="943" t="s">
        <v>58</v>
      </c>
      <c r="C32" s="944"/>
      <c r="D32" s="944"/>
      <c r="E32" s="944"/>
      <c r="F32" s="944"/>
      <c r="G32" s="944"/>
      <c r="H32" s="944"/>
      <c r="I32" s="944"/>
      <c r="J32" s="944"/>
      <c r="K32" s="944"/>
      <c r="L32" s="944"/>
      <c r="M32" s="944"/>
      <c r="N32" s="944"/>
      <c r="O32" s="944"/>
      <c r="P32" s="945"/>
      <c r="Q32" s="946">
        <v>2417</v>
      </c>
      <c r="R32" s="947"/>
      <c r="S32" s="947"/>
      <c r="T32" s="947"/>
      <c r="U32" s="947"/>
      <c r="V32" s="947">
        <v>2484</v>
      </c>
      <c r="W32" s="947"/>
      <c r="X32" s="947"/>
      <c r="Y32" s="947"/>
      <c r="Z32" s="947"/>
      <c r="AA32" s="947">
        <v>-67</v>
      </c>
      <c r="AB32" s="947"/>
      <c r="AC32" s="947"/>
      <c r="AD32" s="947"/>
      <c r="AE32" s="953"/>
      <c r="AF32" s="973">
        <v>240</v>
      </c>
      <c r="AG32" s="951"/>
      <c r="AH32" s="951"/>
      <c r="AI32" s="951"/>
      <c r="AJ32" s="974"/>
      <c r="AK32" s="952">
        <v>861</v>
      </c>
      <c r="AL32" s="947"/>
      <c r="AM32" s="947"/>
      <c r="AN32" s="947"/>
      <c r="AO32" s="947"/>
      <c r="AP32" s="947">
        <v>162</v>
      </c>
      <c r="AQ32" s="947"/>
      <c r="AR32" s="947"/>
      <c r="AS32" s="947"/>
      <c r="AT32" s="947"/>
      <c r="AU32" s="947">
        <v>100</v>
      </c>
      <c r="AV32" s="947"/>
      <c r="AW32" s="947"/>
      <c r="AX32" s="947"/>
      <c r="AY32" s="947"/>
      <c r="AZ32" s="980" t="s">
        <v>142</v>
      </c>
      <c r="BA32" s="980"/>
      <c r="BB32" s="980"/>
      <c r="BC32" s="980"/>
      <c r="BD32" s="980"/>
      <c r="BE32" s="948" t="s">
        <v>178</v>
      </c>
      <c r="BF32" s="948"/>
      <c r="BG32" s="948"/>
      <c r="BH32" s="948"/>
      <c r="BI32" s="949"/>
      <c r="BJ32" s="63"/>
      <c r="BK32" s="63"/>
      <c r="BL32" s="63"/>
      <c r="BM32" s="63"/>
      <c r="BN32" s="63"/>
      <c r="BO32" s="62"/>
      <c r="BP32" s="62"/>
      <c r="BQ32" s="59">
        <v>26</v>
      </c>
      <c r="BR32" s="87"/>
      <c r="BS32" s="943"/>
      <c r="BT32" s="944"/>
      <c r="BU32" s="944"/>
      <c r="BV32" s="944"/>
      <c r="BW32" s="944"/>
      <c r="BX32" s="944"/>
      <c r="BY32" s="944"/>
      <c r="BZ32" s="944"/>
      <c r="CA32" s="944"/>
      <c r="CB32" s="944"/>
      <c r="CC32" s="944"/>
      <c r="CD32" s="944"/>
      <c r="CE32" s="944"/>
      <c r="CF32" s="944"/>
      <c r="CG32" s="945"/>
      <c r="CH32" s="950"/>
      <c r="CI32" s="951"/>
      <c r="CJ32" s="951"/>
      <c r="CK32" s="951"/>
      <c r="CL32" s="961"/>
      <c r="CM32" s="950"/>
      <c r="CN32" s="951"/>
      <c r="CO32" s="951"/>
      <c r="CP32" s="951"/>
      <c r="CQ32" s="961"/>
      <c r="CR32" s="950"/>
      <c r="CS32" s="951"/>
      <c r="CT32" s="951"/>
      <c r="CU32" s="951"/>
      <c r="CV32" s="961"/>
      <c r="CW32" s="950"/>
      <c r="CX32" s="951"/>
      <c r="CY32" s="951"/>
      <c r="CZ32" s="951"/>
      <c r="DA32" s="961"/>
      <c r="DB32" s="950"/>
      <c r="DC32" s="951"/>
      <c r="DD32" s="951"/>
      <c r="DE32" s="951"/>
      <c r="DF32" s="961"/>
      <c r="DG32" s="950"/>
      <c r="DH32" s="951"/>
      <c r="DI32" s="951"/>
      <c r="DJ32" s="951"/>
      <c r="DK32" s="961"/>
      <c r="DL32" s="950"/>
      <c r="DM32" s="951"/>
      <c r="DN32" s="951"/>
      <c r="DO32" s="951"/>
      <c r="DP32" s="961"/>
      <c r="DQ32" s="950"/>
      <c r="DR32" s="951"/>
      <c r="DS32" s="951"/>
      <c r="DT32" s="951"/>
      <c r="DU32" s="961"/>
      <c r="DV32" s="943"/>
      <c r="DW32" s="944"/>
      <c r="DX32" s="944"/>
      <c r="DY32" s="944"/>
      <c r="DZ32" s="962"/>
      <c r="EA32" s="54"/>
    </row>
    <row r="33" spans="1:131" s="51" customFormat="1" ht="26.25" customHeight="1" x14ac:dyDescent="0.15">
      <c r="A33" s="61">
        <v>6</v>
      </c>
      <c r="B33" s="943" t="s">
        <v>92</v>
      </c>
      <c r="C33" s="944"/>
      <c r="D33" s="944"/>
      <c r="E33" s="944"/>
      <c r="F33" s="944"/>
      <c r="G33" s="944"/>
      <c r="H33" s="944"/>
      <c r="I33" s="944"/>
      <c r="J33" s="944"/>
      <c r="K33" s="944"/>
      <c r="L33" s="944"/>
      <c r="M33" s="944"/>
      <c r="N33" s="944"/>
      <c r="O33" s="944"/>
      <c r="P33" s="945"/>
      <c r="Q33" s="946">
        <v>1508</v>
      </c>
      <c r="R33" s="947"/>
      <c r="S33" s="947"/>
      <c r="T33" s="947"/>
      <c r="U33" s="947"/>
      <c r="V33" s="947">
        <v>1336</v>
      </c>
      <c r="W33" s="947"/>
      <c r="X33" s="947"/>
      <c r="Y33" s="947"/>
      <c r="Z33" s="947"/>
      <c r="AA33" s="947">
        <v>172</v>
      </c>
      <c r="AB33" s="947"/>
      <c r="AC33" s="947"/>
      <c r="AD33" s="947"/>
      <c r="AE33" s="953"/>
      <c r="AF33" s="973">
        <v>1515</v>
      </c>
      <c r="AG33" s="951"/>
      <c r="AH33" s="951"/>
      <c r="AI33" s="951"/>
      <c r="AJ33" s="974"/>
      <c r="AK33" s="952">
        <v>13</v>
      </c>
      <c r="AL33" s="947"/>
      <c r="AM33" s="947"/>
      <c r="AN33" s="947"/>
      <c r="AO33" s="947"/>
      <c r="AP33" s="947">
        <v>157</v>
      </c>
      <c r="AQ33" s="947"/>
      <c r="AR33" s="947"/>
      <c r="AS33" s="947"/>
      <c r="AT33" s="947"/>
      <c r="AU33" s="947">
        <v>15</v>
      </c>
      <c r="AV33" s="947"/>
      <c r="AW33" s="947"/>
      <c r="AX33" s="947"/>
      <c r="AY33" s="947"/>
      <c r="AZ33" s="980" t="s">
        <v>142</v>
      </c>
      <c r="BA33" s="980"/>
      <c r="BB33" s="980"/>
      <c r="BC33" s="980"/>
      <c r="BD33" s="980"/>
      <c r="BE33" s="948" t="s">
        <v>178</v>
      </c>
      <c r="BF33" s="948"/>
      <c r="BG33" s="948"/>
      <c r="BH33" s="948"/>
      <c r="BI33" s="949"/>
      <c r="BJ33" s="63"/>
      <c r="BK33" s="63"/>
      <c r="BL33" s="63"/>
      <c r="BM33" s="63"/>
      <c r="BN33" s="63"/>
      <c r="BO33" s="62"/>
      <c r="BP33" s="62"/>
      <c r="BQ33" s="59">
        <v>27</v>
      </c>
      <c r="BR33" s="87"/>
      <c r="BS33" s="943"/>
      <c r="BT33" s="944"/>
      <c r="BU33" s="944"/>
      <c r="BV33" s="944"/>
      <c r="BW33" s="944"/>
      <c r="BX33" s="944"/>
      <c r="BY33" s="944"/>
      <c r="BZ33" s="944"/>
      <c r="CA33" s="944"/>
      <c r="CB33" s="944"/>
      <c r="CC33" s="944"/>
      <c r="CD33" s="944"/>
      <c r="CE33" s="944"/>
      <c r="CF33" s="944"/>
      <c r="CG33" s="945"/>
      <c r="CH33" s="950"/>
      <c r="CI33" s="951"/>
      <c r="CJ33" s="951"/>
      <c r="CK33" s="951"/>
      <c r="CL33" s="961"/>
      <c r="CM33" s="950"/>
      <c r="CN33" s="951"/>
      <c r="CO33" s="951"/>
      <c r="CP33" s="951"/>
      <c r="CQ33" s="961"/>
      <c r="CR33" s="950"/>
      <c r="CS33" s="951"/>
      <c r="CT33" s="951"/>
      <c r="CU33" s="951"/>
      <c r="CV33" s="961"/>
      <c r="CW33" s="950"/>
      <c r="CX33" s="951"/>
      <c r="CY33" s="951"/>
      <c r="CZ33" s="951"/>
      <c r="DA33" s="961"/>
      <c r="DB33" s="950"/>
      <c r="DC33" s="951"/>
      <c r="DD33" s="951"/>
      <c r="DE33" s="951"/>
      <c r="DF33" s="961"/>
      <c r="DG33" s="950"/>
      <c r="DH33" s="951"/>
      <c r="DI33" s="951"/>
      <c r="DJ33" s="951"/>
      <c r="DK33" s="961"/>
      <c r="DL33" s="950"/>
      <c r="DM33" s="951"/>
      <c r="DN33" s="951"/>
      <c r="DO33" s="951"/>
      <c r="DP33" s="961"/>
      <c r="DQ33" s="950"/>
      <c r="DR33" s="951"/>
      <c r="DS33" s="951"/>
      <c r="DT33" s="951"/>
      <c r="DU33" s="961"/>
      <c r="DV33" s="943"/>
      <c r="DW33" s="944"/>
      <c r="DX33" s="944"/>
      <c r="DY33" s="944"/>
      <c r="DZ33" s="962"/>
      <c r="EA33" s="54"/>
    </row>
    <row r="34" spans="1:131" s="51" customFormat="1" ht="26.25" customHeight="1" x14ac:dyDescent="0.15">
      <c r="A34" s="61">
        <v>7</v>
      </c>
      <c r="B34" s="943" t="s">
        <v>452</v>
      </c>
      <c r="C34" s="944"/>
      <c r="D34" s="944"/>
      <c r="E34" s="944"/>
      <c r="F34" s="944"/>
      <c r="G34" s="944"/>
      <c r="H34" s="944"/>
      <c r="I34" s="944"/>
      <c r="J34" s="944"/>
      <c r="K34" s="944"/>
      <c r="L34" s="944"/>
      <c r="M34" s="944"/>
      <c r="N34" s="944"/>
      <c r="O34" s="944"/>
      <c r="P34" s="945"/>
      <c r="Q34" s="946">
        <v>2219</v>
      </c>
      <c r="R34" s="947"/>
      <c r="S34" s="947"/>
      <c r="T34" s="947"/>
      <c r="U34" s="947"/>
      <c r="V34" s="947">
        <v>2107</v>
      </c>
      <c r="W34" s="947"/>
      <c r="X34" s="947"/>
      <c r="Y34" s="947"/>
      <c r="Z34" s="947"/>
      <c r="AA34" s="947">
        <v>112</v>
      </c>
      <c r="AB34" s="947"/>
      <c r="AC34" s="947"/>
      <c r="AD34" s="947"/>
      <c r="AE34" s="953"/>
      <c r="AF34" s="973">
        <v>924</v>
      </c>
      <c r="AG34" s="951"/>
      <c r="AH34" s="951"/>
      <c r="AI34" s="951"/>
      <c r="AJ34" s="974"/>
      <c r="AK34" s="952">
        <v>690</v>
      </c>
      <c r="AL34" s="947"/>
      <c r="AM34" s="947"/>
      <c r="AN34" s="947"/>
      <c r="AO34" s="947"/>
      <c r="AP34" s="947">
        <v>17813</v>
      </c>
      <c r="AQ34" s="947"/>
      <c r="AR34" s="947"/>
      <c r="AS34" s="947"/>
      <c r="AT34" s="947"/>
      <c r="AU34" s="947">
        <v>8978</v>
      </c>
      <c r="AV34" s="947"/>
      <c r="AW34" s="947"/>
      <c r="AX34" s="947"/>
      <c r="AY34" s="947"/>
      <c r="AZ34" s="980" t="s">
        <v>142</v>
      </c>
      <c r="BA34" s="980"/>
      <c r="BB34" s="980"/>
      <c r="BC34" s="980"/>
      <c r="BD34" s="980"/>
      <c r="BE34" s="948" t="s">
        <v>178</v>
      </c>
      <c r="BF34" s="948"/>
      <c r="BG34" s="948"/>
      <c r="BH34" s="948"/>
      <c r="BI34" s="949"/>
      <c r="BJ34" s="63"/>
      <c r="BK34" s="63"/>
      <c r="BL34" s="63"/>
      <c r="BM34" s="63"/>
      <c r="BN34" s="63"/>
      <c r="BO34" s="62"/>
      <c r="BP34" s="62"/>
      <c r="BQ34" s="59">
        <v>28</v>
      </c>
      <c r="BR34" s="87"/>
      <c r="BS34" s="943"/>
      <c r="BT34" s="944"/>
      <c r="BU34" s="944"/>
      <c r="BV34" s="944"/>
      <c r="BW34" s="944"/>
      <c r="BX34" s="944"/>
      <c r="BY34" s="944"/>
      <c r="BZ34" s="944"/>
      <c r="CA34" s="944"/>
      <c r="CB34" s="944"/>
      <c r="CC34" s="944"/>
      <c r="CD34" s="944"/>
      <c r="CE34" s="944"/>
      <c r="CF34" s="944"/>
      <c r="CG34" s="945"/>
      <c r="CH34" s="950"/>
      <c r="CI34" s="951"/>
      <c r="CJ34" s="951"/>
      <c r="CK34" s="951"/>
      <c r="CL34" s="961"/>
      <c r="CM34" s="950"/>
      <c r="CN34" s="951"/>
      <c r="CO34" s="951"/>
      <c r="CP34" s="951"/>
      <c r="CQ34" s="961"/>
      <c r="CR34" s="950"/>
      <c r="CS34" s="951"/>
      <c r="CT34" s="951"/>
      <c r="CU34" s="951"/>
      <c r="CV34" s="961"/>
      <c r="CW34" s="950"/>
      <c r="CX34" s="951"/>
      <c r="CY34" s="951"/>
      <c r="CZ34" s="951"/>
      <c r="DA34" s="961"/>
      <c r="DB34" s="950"/>
      <c r="DC34" s="951"/>
      <c r="DD34" s="951"/>
      <c r="DE34" s="951"/>
      <c r="DF34" s="961"/>
      <c r="DG34" s="950"/>
      <c r="DH34" s="951"/>
      <c r="DI34" s="951"/>
      <c r="DJ34" s="951"/>
      <c r="DK34" s="961"/>
      <c r="DL34" s="950"/>
      <c r="DM34" s="951"/>
      <c r="DN34" s="951"/>
      <c r="DO34" s="951"/>
      <c r="DP34" s="961"/>
      <c r="DQ34" s="950"/>
      <c r="DR34" s="951"/>
      <c r="DS34" s="951"/>
      <c r="DT34" s="951"/>
      <c r="DU34" s="961"/>
      <c r="DV34" s="943"/>
      <c r="DW34" s="944"/>
      <c r="DX34" s="944"/>
      <c r="DY34" s="944"/>
      <c r="DZ34" s="962"/>
      <c r="EA34" s="54"/>
    </row>
    <row r="35" spans="1:131" s="51" customFormat="1" ht="26.25" customHeight="1" x14ac:dyDescent="0.15">
      <c r="A35" s="61">
        <v>8</v>
      </c>
      <c r="B35" s="943" t="s">
        <v>453</v>
      </c>
      <c r="C35" s="944"/>
      <c r="D35" s="944"/>
      <c r="E35" s="944"/>
      <c r="F35" s="944"/>
      <c r="G35" s="944"/>
      <c r="H35" s="944"/>
      <c r="I35" s="944"/>
      <c r="J35" s="944"/>
      <c r="K35" s="944"/>
      <c r="L35" s="944"/>
      <c r="M35" s="944"/>
      <c r="N35" s="944"/>
      <c r="O35" s="944"/>
      <c r="P35" s="945"/>
      <c r="Q35" s="946">
        <v>136</v>
      </c>
      <c r="R35" s="947"/>
      <c r="S35" s="947"/>
      <c r="T35" s="947"/>
      <c r="U35" s="947"/>
      <c r="V35" s="947">
        <v>2</v>
      </c>
      <c r="W35" s="947"/>
      <c r="X35" s="947"/>
      <c r="Y35" s="947"/>
      <c r="Z35" s="947"/>
      <c r="AA35" s="947">
        <v>133</v>
      </c>
      <c r="AB35" s="947"/>
      <c r="AC35" s="947"/>
      <c r="AD35" s="947"/>
      <c r="AE35" s="953"/>
      <c r="AF35" s="973">
        <v>332</v>
      </c>
      <c r="AG35" s="951"/>
      <c r="AH35" s="951"/>
      <c r="AI35" s="951"/>
      <c r="AJ35" s="974"/>
      <c r="AK35" s="952" t="s">
        <v>142</v>
      </c>
      <c r="AL35" s="947"/>
      <c r="AM35" s="947"/>
      <c r="AN35" s="947"/>
      <c r="AO35" s="947"/>
      <c r="AP35" s="947" t="s">
        <v>142</v>
      </c>
      <c r="AQ35" s="947"/>
      <c r="AR35" s="947"/>
      <c r="AS35" s="947"/>
      <c r="AT35" s="947"/>
      <c r="AU35" s="947" t="s">
        <v>142</v>
      </c>
      <c r="AV35" s="947"/>
      <c r="AW35" s="947"/>
      <c r="AX35" s="947"/>
      <c r="AY35" s="947"/>
      <c r="AZ35" s="980" t="s">
        <v>142</v>
      </c>
      <c r="BA35" s="980"/>
      <c r="BB35" s="980"/>
      <c r="BC35" s="980"/>
      <c r="BD35" s="980"/>
      <c r="BE35" s="948" t="s">
        <v>20</v>
      </c>
      <c r="BF35" s="948"/>
      <c r="BG35" s="948"/>
      <c r="BH35" s="948"/>
      <c r="BI35" s="949"/>
      <c r="BJ35" s="63"/>
      <c r="BK35" s="63"/>
      <c r="BL35" s="63"/>
      <c r="BM35" s="63"/>
      <c r="BN35" s="63"/>
      <c r="BO35" s="62"/>
      <c r="BP35" s="62"/>
      <c r="BQ35" s="59">
        <v>29</v>
      </c>
      <c r="BR35" s="87"/>
      <c r="BS35" s="943"/>
      <c r="BT35" s="944"/>
      <c r="BU35" s="944"/>
      <c r="BV35" s="944"/>
      <c r="BW35" s="944"/>
      <c r="BX35" s="944"/>
      <c r="BY35" s="944"/>
      <c r="BZ35" s="944"/>
      <c r="CA35" s="944"/>
      <c r="CB35" s="944"/>
      <c r="CC35" s="944"/>
      <c r="CD35" s="944"/>
      <c r="CE35" s="944"/>
      <c r="CF35" s="944"/>
      <c r="CG35" s="945"/>
      <c r="CH35" s="950"/>
      <c r="CI35" s="951"/>
      <c r="CJ35" s="951"/>
      <c r="CK35" s="951"/>
      <c r="CL35" s="961"/>
      <c r="CM35" s="950"/>
      <c r="CN35" s="951"/>
      <c r="CO35" s="951"/>
      <c r="CP35" s="951"/>
      <c r="CQ35" s="961"/>
      <c r="CR35" s="950"/>
      <c r="CS35" s="951"/>
      <c r="CT35" s="951"/>
      <c r="CU35" s="951"/>
      <c r="CV35" s="961"/>
      <c r="CW35" s="950"/>
      <c r="CX35" s="951"/>
      <c r="CY35" s="951"/>
      <c r="CZ35" s="951"/>
      <c r="DA35" s="961"/>
      <c r="DB35" s="950"/>
      <c r="DC35" s="951"/>
      <c r="DD35" s="951"/>
      <c r="DE35" s="951"/>
      <c r="DF35" s="961"/>
      <c r="DG35" s="950"/>
      <c r="DH35" s="951"/>
      <c r="DI35" s="951"/>
      <c r="DJ35" s="951"/>
      <c r="DK35" s="961"/>
      <c r="DL35" s="950"/>
      <c r="DM35" s="951"/>
      <c r="DN35" s="951"/>
      <c r="DO35" s="951"/>
      <c r="DP35" s="961"/>
      <c r="DQ35" s="950"/>
      <c r="DR35" s="951"/>
      <c r="DS35" s="951"/>
      <c r="DT35" s="951"/>
      <c r="DU35" s="961"/>
      <c r="DV35" s="943"/>
      <c r="DW35" s="944"/>
      <c r="DX35" s="944"/>
      <c r="DY35" s="944"/>
      <c r="DZ35" s="962"/>
      <c r="EA35" s="54"/>
    </row>
    <row r="36" spans="1:131" s="51" customFormat="1" ht="26.25" customHeight="1" x14ac:dyDescent="0.15">
      <c r="A36" s="61">
        <v>9</v>
      </c>
      <c r="B36" s="943"/>
      <c r="C36" s="944"/>
      <c r="D36" s="944"/>
      <c r="E36" s="944"/>
      <c r="F36" s="944"/>
      <c r="G36" s="944"/>
      <c r="H36" s="944"/>
      <c r="I36" s="944"/>
      <c r="J36" s="944"/>
      <c r="K36" s="944"/>
      <c r="L36" s="944"/>
      <c r="M36" s="944"/>
      <c r="N36" s="944"/>
      <c r="O36" s="944"/>
      <c r="P36" s="945"/>
      <c r="Q36" s="946"/>
      <c r="R36" s="947"/>
      <c r="S36" s="947"/>
      <c r="T36" s="947"/>
      <c r="U36" s="947"/>
      <c r="V36" s="947"/>
      <c r="W36" s="947"/>
      <c r="X36" s="947"/>
      <c r="Y36" s="947"/>
      <c r="Z36" s="947"/>
      <c r="AA36" s="947"/>
      <c r="AB36" s="947"/>
      <c r="AC36" s="947"/>
      <c r="AD36" s="947"/>
      <c r="AE36" s="953"/>
      <c r="AF36" s="973"/>
      <c r="AG36" s="951"/>
      <c r="AH36" s="951"/>
      <c r="AI36" s="951"/>
      <c r="AJ36" s="974"/>
      <c r="AK36" s="952"/>
      <c r="AL36" s="947"/>
      <c r="AM36" s="947"/>
      <c r="AN36" s="947"/>
      <c r="AO36" s="947"/>
      <c r="AP36" s="947"/>
      <c r="AQ36" s="947"/>
      <c r="AR36" s="947"/>
      <c r="AS36" s="947"/>
      <c r="AT36" s="947"/>
      <c r="AU36" s="947"/>
      <c r="AV36" s="947"/>
      <c r="AW36" s="947"/>
      <c r="AX36" s="947"/>
      <c r="AY36" s="947"/>
      <c r="AZ36" s="980"/>
      <c r="BA36" s="980"/>
      <c r="BB36" s="980"/>
      <c r="BC36" s="980"/>
      <c r="BD36" s="980"/>
      <c r="BE36" s="948"/>
      <c r="BF36" s="948"/>
      <c r="BG36" s="948"/>
      <c r="BH36" s="948"/>
      <c r="BI36" s="949"/>
      <c r="BJ36" s="63"/>
      <c r="BK36" s="63"/>
      <c r="BL36" s="63"/>
      <c r="BM36" s="63"/>
      <c r="BN36" s="63"/>
      <c r="BO36" s="62"/>
      <c r="BP36" s="62"/>
      <c r="BQ36" s="59">
        <v>30</v>
      </c>
      <c r="BR36" s="87"/>
      <c r="BS36" s="943"/>
      <c r="BT36" s="944"/>
      <c r="BU36" s="944"/>
      <c r="BV36" s="944"/>
      <c r="BW36" s="944"/>
      <c r="BX36" s="944"/>
      <c r="BY36" s="944"/>
      <c r="BZ36" s="944"/>
      <c r="CA36" s="944"/>
      <c r="CB36" s="944"/>
      <c r="CC36" s="944"/>
      <c r="CD36" s="944"/>
      <c r="CE36" s="944"/>
      <c r="CF36" s="944"/>
      <c r="CG36" s="945"/>
      <c r="CH36" s="950"/>
      <c r="CI36" s="951"/>
      <c r="CJ36" s="951"/>
      <c r="CK36" s="951"/>
      <c r="CL36" s="961"/>
      <c r="CM36" s="950"/>
      <c r="CN36" s="951"/>
      <c r="CO36" s="951"/>
      <c r="CP36" s="951"/>
      <c r="CQ36" s="961"/>
      <c r="CR36" s="950"/>
      <c r="CS36" s="951"/>
      <c r="CT36" s="951"/>
      <c r="CU36" s="951"/>
      <c r="CV36" s="961"/>
      <c r="CW36" s="950"/>
      <c r="CX36" s="951"/>
      <c r="CY36" s="951"/>
      <c r="CZ36" s="951"/>
      <c r="DA36" s="961"/>
      <c r="DB36" s="950"/>
      <c r="DC36" s="951"/>
      <c r="DD36" s="951"/>
      <c r="DE36" s="951"/>
      <c r="DF36" s="961"/>
      <c r="DG36" s="950"/>
      <c r="DH36" s="951"/>
      <c r="DI36" s="951"/>
      <c r="DJ36" s="951"/>
      <c r="DK36" s="961"/>
      <c r="DL36" s="950"/>
      <c r="DM36" s="951"/>
      <c r="DN36" s="951"/>
      <c r="DO36" s="951"/>
      <c r="DP36" s="961"/>
      <c r="DQ36" s="950"/>
      <c r="DR36" s="951"/>
      <c r="DS36" s="951"/>
      <c r="DT36" s="951"/>
      <c r="DU36" s="961"/>
      <c r="DV36" s="943"/>
      <c r="DW36" s="944"/>
      <c r="DX36" s="944"/>
      <c r="DY36" s="944"/>
      <c r="DZ36" s="962"/>
      <c r="EA36" s="54"/>
    </row>
    <row r="37" spans="1:131" s="51" customFormat="1" ht="26.25" customHeight="1" x14ac:dyDescent="0.15">
      <c r="A37" s="61">
        <v>10</v>
      </c>
      <c r="B37" s="943"/>
      <c r="C37" s="944"/>
      <c r="D37" s="944"/>
      <c r="E37" s="944"/>
      <c r="F37" s="944"/>
      <c r="G37" s="944"/>
      <c r="H37" s="944"/>
      <c r="I37" s="944"/>
      <c r="J37" s="944"/>
      <c r="K37" s="944"/>
      <c r="L37" s="944"/>
      <c r="M37" s="944"/>
      <c r="N37" s="944"/>
      <c r="O37" s="944"/>
      <c r="P37" s="945"/>
      <c r="Q37" s="946"/>
      <c r="R37" s="947"/>
      <c r="S37" s="947"/>
      <c r="T37" s="947"/>
      <c r="U37" s="947"/>
      <c r="V37" s="947"/>
      <c r="W37" s="947"/>
      <c r="X37" s="947"/>
      <c r="Y37" s="947"/>
      <c r="Z37" s="947"/>
      <c r="AA37" s="947"/>
      <c r="AB37" s="947"/>
      <c r="AC37" s="947"/>
      <c r="AD37" s="947"/>
      <c r="AE37" s="953"/>
      <c r="AF37" s="973"/>
      <c r="AG37" s="951"/>
      <c r="AH37" s="951"/>
      <c r="AI37" s="951"/>
      <c r="AJ37" s="974"/>
      <c r="AK37" s="952"/>
      <c r="AL37" s="947"/>
      <c r="AM37" s="947"/>
      <c r="AN37" s="947"/>
      <c r="AO37" s="947"/>
      <c r="AP37" s="947"/>
      <c r="AQ37" s="947"/>
      <c r="AR37" s="947"/>
      <c r="AS37" s="947"/>
      <c r="AT37" s="947"/>
      <c r="AU37" s="947"/>
      <c r="AV37" s="947"/>
      <c r="AW37" s="947"/>
      <c r="AX37" s="947"/>
      <c r="AY37" s="947"/>
      <c r="AZ37" s="980"/>
      <c r="BA37" s="980"/>
      <c r="BB37" s="980"/>
      <c r="BC37" s="980"/>
      <c r="BD37" s="980"/>
      <c r="BE37" s="948"/>
      <c r="BF37" s="948"/>
      <c r="BG37" s="948"/>
      <c r="BH37" s="948"/>
      <c r="BI37" s="949"/>
      <c r="BJ37" s="63"/>
      <c r="BK37" s="63"/>
      <c r="BL37" s="63"/>
      <c r="BM37" s="63"/>
      <c r="BN37" s="63"/>
      <c r="BO37" s="62"/>
      <c r="BP37" s="62"/>
      <c r="BQ37" s="59">
        <v>31</v>
      </c>
      <c r="BR37" s="87"/>
      <c r="BS37" s="943"/>
      <c r="BT37" s="944"/>
      <c r="BU37" s="944"/>
      <c r="BV37" s="944"/>
      <c r="BW37" s="944"/>
      <c r="BX37" s="944"/>
      <c r="BY37" s="944"/>
      <c r="BZ37" s="944"/>
      <c r="CA37" s="944"/>
      <c r="CB37" s="944"/>
      <c r="CC37" s="944"/>
      <c r="CD37" s="944"/>
      <c r="CE37" s="944"/>
      <c r="CF37" s="944"/>
      <c r="CG37" s="945"/>
      <c r="CH37" s="950"/>
      <c r="CI37" s="951"/>
      <c r="CJ37" s="951"/>
      <c r="CK37" s="951"/>
      <c r="CL37" s="961"/>
      <c r="CM37" s="950"/>
      <c r="CN37" s="951"/>
      <c r="CO37" s="951"/>
      <c r="CP37" s="951"/>
      <c r="CQ37" s="961"/>
      <c r="CR37" s="950"/>
      <c r="CS37" s="951"/>
      <c r="CT37" s="951"/>
      <c r="CU37" s="951"/>
      <c r="CV37" s="961"/>
      <c r="CW37" s="950"/>
      <c r="CX37" s="951"/>
      <c r="CY37" s="951"/>
      <c r="CZ37" s="951"/>
      <c r="DA37" s="961"/>
      <c r="DB37" s="950"/>
      <c r="DC37" s="951"/>
      <c r="DD37" s="951"/>
      <c r="DE37" s="951"/>
      <c r="DF37" s="961"/>
      <c r="DG37" s="950"/>
      <c r="DH37" s="951"/>
      <c r="DI37" s="951"/>
      <c r="DJ37" s="951"/>
      <c r="DK37" s="961"/>
      <c r="DL37" s="950"/>
      <c r="DM37" s="951"/>
      <c r="DN37" s="951"/>
      <c r="DO37" s="951"/>
      <c r="DP37" s="961"/>
      <c r="DQ37" s="950"/>
      <c r="DR37" s="951"/>
      <c r="DS37" s="951"/>
      <c r="DT37" s="951"/>
      <c r="DU37" s="961"/>
      <c r="DV37" s="943"/>
      <c r="DW37" s="944"/>
      <c r="DX37" s="944"/>
      <c r="DY37" s="944"/>
      <c r="DZ37" s="962"/>
      <c r="EA37" s="54"/>
    </row>
    <row r="38" spans="1:131" s="51" customFormat="1" ht="26.25" customHeight="1" x14ac:dyDescent="0.15">
      <c r="A38" s="61">
        <v>11</v>
      </c>
      <c r="B38" s="943"/>
      <c r="C38" s="944"/>
      <c r="D38" s="944"/>
      <c r="E38" s="944"/>
      <c r="F38" s="944"/>
      <c r="G38" s="944"/>
      <c r="H38" s="944"/>
      <c r="I38" s="944"/>
      <c r="J38" s="944"/>
      <c r="K38" s="944"/>
      <c r="L38" s="944"/>
      <c r="M38" s="944"/>
      <c r="N38" s="944"/>
      <c r="O38" s="944"/>
      <c r="P38" s="945"/>
      <c r="Q38" s="946"/>
      <c r="R38" s="947"/>
      <c r="S38" s="947"/>
      <c r="T38" s="947"/>
      <c r="U38" s="947"/>
      <c r="V38" s="947"/>
      <c r="W38" s="947"/>
      <c r="X38" s="947"/>
      <c r="Y38" s="947"/>
      <c r="Z38" s="947"/>
      <c r="AA38" s="947"/>
      <c r="AB38" s="947"/>
      <c r="AC38" s="947"/>
      <c r="AD38" s="947"/>
      <c r="AE38" s="953"/>
      <c r="AF38" s="973"/>
      <c r="AG38" s="951"/>
      <c r="AH38" s="951"/>
      <c r="AI38" s="951"/>
      <c r="AJ38" s="974"/>
      <c r="AK38" s="952"/>
      <c r="AL38" s="947"/>
      <c r="AM38" s="947"/>
      <c r="AN38" s="947"/>
      <c r="AO38" s="947"/>
      <c r="AP38" s="947"/>
      <c r="AQ38" s="947"/>
      <c r="AR38" s="947"/>
      <c r="AS38" s="947"/>
      <c r="AT38" s="947"/>
      <c r="AU38" s="947"/>
      <c r="AV38" s="947"/>
      <c r="AW38" s="947"/>
      <c r="AX38" s="947"/>
      <c r="AY38" s="947"/>
      <c r="AZ38" s="980"/>
      <c r="BA38" s="980"/>
      <c r="BB38" s="980"/>
      <c r="BC38" s="980"/>
      <c r="BD38" s="980"/>
      <c r="BE38" s="948"/>
      <c r="BF38" s="948"/>
      <c r="BG38" s="948"/>
      <c r="BH38" s="948"/>
      <c r="BI38" s="949"/>
      <c r="BJ38" s="63"/>
      <c r="BK38" s="63"/>
      <c r="BL38" s="63"/>
      <c r="BM38" s="63"/>
      <c r="BN38" s="63"/>
      <c r="BO38" s="62"/>
      <c r="BP38" s="62"/>
      <c r="BQ38" s="59">
        <v>32</v>
      </c>
      <c r="BR38" s="87"/>
      <c r="BS38" s="943"/>
      <c r="BT38" s="944"/>
      <c r="BU38" s="944"/>
      <c r="BV38" s="944"/>
      <c r="BW38" s="944"/>
      <c r="BX38" s="944"/>
      <c r="BY38" s="944"/>
      <c r="BZ38" s="944"/>
      <c r="CA38" s="944"/>
      <c r="CB38" s="944"/>
      <c r="CC38" s="944"/>
      <c r="CD38" s="944"/>
      <c r="CE38" s="944"/>
      <c r="CF38" s="944"/>
      <c r="CG38" s="945"/>
      <c r="CH38" s="950"/>
      <c r="CI38" s="951"/>
      <c r="CJ38" s="951"/>
      <c r="CK38" s="951"/>
      <c r="CL38" s="961"/>
      <c r="CM38" s="950"/>
      <c r="CN38" s="951"/>
      <c r="CO38" s="951"/>
      <c r="CP38" s="951"/>
      <c r="CQ38" s="961"/>
      <c r="CR38" s="950"/>
      <c r="CS38" s="951"/>
      <c r="CT38" s="951"/>
      <c r="CU38" s="951"/>
      <c r="CV38" s="961"/>
      <c r="CW38" s="950"/>
      <c r="CX38" s="951"/>
      <c r="CY38" s="951"/>
      <c r="CZ38" s="951"/>
      <c r="DA38" s="961"/>
      <c r="DB38" s="950"/>
      <c r="DC38" s="951"/>
      <c r="DD38" s="951"/>
      <c r="DE38" s="951"/>
      <c r="DF38" s="961"/>
      <c r="DG38" s="950"/>
      <c r="DH38" s="951"/>
      <c r="DI38" s="951"/>
      <c r="DJ38" s="951"/>
      <c r="DK38" s="961"/>
      <c r="DL38" s="950"/>
      <c r="DM38" s="951"/>
      <c r="DN38" s="951"/>
      <c r="DO38" s="951"/>
      <c r="DP38" s="961"/>
      <c r="DQ38" s="950"/>
      <c r="DR38" s="951"/>
      <c r="DS38" s="951"/>
      <c r="DT38" s="951"/>
      <c r="DU38" s="961"/>
      <c r="DV38" s="943"/>
      <c r="DW38" s="944"/>
      <c r="DX38" s="944"/>
      <c r="DY38" s="944"/>
      <c r="DZ38" s="962"/>
      <c r="EA38" s="54"/>
    </row>
    <row r="39" spans="1:131" s="51" customFormat="1" ht="26.25" customHeight="1" x14ac:dyDescent="0.15">
      <c r="A39" s="61">
        <v>12</v>
      </c>
      <c r="B39" s="943"/>
      <c r="C39" s="944"/>
      <c r="D39" s="944"/>
      <c r="E39" s="944"/>
      <c r="F39" s="944"/>
      <c r="G39" s="944"/>
      <c r="H39" s="944"/>
      <c r="I39" s="944"/>
      <c r="J39" s="944"/>
      <c r="K39" s="944"/>
      <c r="L39" s="944"/>
      <c r="M39" s="944"/>
      <c r="N39" s="944"/>
      <c r="O39" s="944"/>
      <c r="P39" s="945"/>
      <c r="Q39" s="946"/>
      <c r="R39" s="947"/>
      <c r="S39" s="947"/>
      <c r="T39" s="947"/>
      <c r="U39" s="947"/>
      <c r="V39" s="947"/>
      <c r="W39" s="947"/>
      <c r="X39" s="947"/>
      <c r="Y39" s="947"/>
      <c r="Z39" s="947"/>
      <c r="AA39" s="947"/>
      <c r="AB39" s="947"/>
      <c r="AC39" s="947"/>
      <c r="AD39" s="947"/>
      <c r="AE39" s="953"/>
      <c r="AF39" s="973"/>
      <c r="AG39" s="951"/>
      <c r="AH39" s="951"/>
      <c r="AI39" s="951"/>
      <c r="AJ39" s="974"/>
      <c r="AK39" s="952"/>
      <c r="AL39" s="947"/>
      <c r="AM39" s="947"/>
      <c r="AN39" s="947"/>
      <c r="AO39" s="947"/>
      <c r="AP39" s="947"/>
      <c r="AQ39" s="947"/>
      <c r="AR39" s="947"/>
      <c r="AS39" s="947"/>
      <c r="AT39" s="947"/>
      <c r="AU39" s="947"/>
      <c r="AV39" s="947"/>
      <c r="AW39" s="947"/>
      <c r="AX39" s="947"/>
      <c r="AY39" s="947"/>
      <c r="AZ39" s="980"/>
      <c r="BA39" s="980"/>
      <c r="BB39" s="980"/>
      <c r="BC39" s="980"/>
      <c r="BD39" s="980"/>
      <c r="BE39" s="948"/>
      <c r="BF39" s="948"/>
      <c r="BG39" s="948"/>
      <c r="BH39" s="948"/>
      <c r="BI39" s="949"/>
      <c r="BJ39" s="63"/>
      <c r="BK39" s="63"/>
      <c r="BL39" s="63"/>
      <c r="BM39" s="63"/>
      <c r="BN39" s="63"/>
      <c r="BO39" s="62"/>
      <c r="BP39" s="62"/>
      <c r="BQ39" s="59">
        <v>33</v>
      </c>
      <c r="BR39" s="87"/>
      <c r="BS39" s="943"/>
      <c r="BT39" s="944"/>
      <c r="BU39" s="944"/>
      <c r="BV39" s="944"/>
      <c r="BW39" s="944"/>
      <c r="BX39" s="944"/>
      <c r="BY39" s="944"/>
      <c r="BZ39" s="944"/>
      <c r="CA39" s="944"/>
      <c r="CB39" s="944"/>
      <c r="CC39" s="944"/>
      <c r="CD39" s="944"/>
      <c r="CE39" s="944"/>
      <c r="CF39" s="944"/>
      <c r="CG39" s="945"/>
      <c r="CH39" s="950"/>
      <c r="CI39" s="951"/>
      <c r="CJ39" s="951"/>
      <c r="CK39" s="951"/>
      <c r="CL39" s="961"/>
      <c r="CM39" s="950"/>
      <c r="CN39" s="951"/>
      <c r="CO39" s="951"/>
      <c r="CP39" s="951"/>
      <c r="CQ39" s="961"/>
      <c r="CR39" s="950"/>
      <c r="CS39" s="951"/>
      <c r="CT39" s="951"/>
      <c r="CU39" s="951"/>
      <c r="CV39" s="961"/>
      <c r="CW39" s="950"/>
      <c r="CX39" s="951"/>
      <c r="CY39" s="951"/>
      <c r="CZ39" s="951"/>
      <c r="DA39" s="961"/>
      <c r="DB39" s="950"/>
      <c r="DC39" s="951"/>
      <c r="DD39" s="951"/>
      <c r="DE39" s="951"/>
      <c r="DF39" s="961"/>
      <c r="DG39" s="950"/>
      <c r="DH39" s="951"/>
      <c r="DI39" s="951"/>
      <c r="DJ39" s="951"/>
      <c r="DK39" s="961"/>
      <c r="DL39" s="950"/>
      <c r="DM39" s="951"/>
      <c r="DN39" s="951"/>
      <c r="DO39" s="951"/>
      <c r="DP39" s="961"/>
      <c r="DQ39" s="950"/>
      <c r="DR39" s="951"/>
      <c r="DS39" s="951"/>
      <c r="DT39" s="951"/>
      <c r="DU39" s="961"/>
      <c r="DV39" s="943"/>
      <c r="DW39" s="944"/>
      <c r="DX39" s="944"/>
      <c r="DY39" s="944"/>
      <c r="DZ39" s="962"/>
      <c r="EA39" s="54"/>
    </row>
    <row r="40" spans="1:131" s="51" customFormat="1" ht="26.25" customHeight="1" x14ac:dyDescent="0.15">
      <c r="A40" s="59">
        <v>13</v>
      </c>
      <c r="B40" s="943"/>
      <c r="C40" s="944"/>
      <c r="D40" s="944"/>
      <c r="E40" s="944"/>
      <c r="F40" s="944"/>
      <c r="G40" s="944"/>
      <c r="H40" s="944"/>
      <c r="I40" s="944"/>
      <c r="J40" s="944"/>
      <c r="K40" s="944"/>
      <c r="L40" s="944"/>
      <c r="M40" s="944"/>
      <c r="N40" s="944"/>
      <c r="O40" s="944"/>
      <c r="P40" s="945"/>
      <c r="Q40" s="946"/>
      <c r="R40" s="947"/>
      <c r="S40" s="947"/>
      <c r="T40" s="947"/>
      <c r="U40" s="947"/>
      <c r="V40" s="947"/>
      <c r="W40" s="947"/>
      <c r="X40" s="947"/>
      <c r="Y40" s="947"/>
      <c r="Z40" s="947"/>
      <c r="AA40" s="947"/>
      <c r="AB40" s="947"/>
      <c r="AC40" s="947"/>
      <c r="AD40" s="947"/>
      <c r="AE40" s="953"/>
      <c r="AF40" s="973"/>
      <c r="AG40" s="951"/>
      <c r="AH40" s="951"/>
      <c r="AI40" s="951"/>
      <c r="AJ40" s="974"/>
      <c r="AK40" s="952"/>
      <c r="AL40" s="947"/>
      <c r="AM40" s="947"/>
      <c r="AN40" s="947"/>
      <c r="AO40" s="947"/>
      <c r="AP40" s="947"/>
      <c r="AQ40" s="947"/>
      <c r="AR40" s="947"/>
      <c r="AS40" s="947"/>
      <c r="AT40" s="947"/>
      <c r="AU40" s="947"/>
      <c r="AV40" s="947"/>
      <c r="AW40" s="947"/>
      <c r="AX40" s="947"/>
      <c r="AY40" s="947"/>
      <c r="AZ40" s="980"/>
      <c r="BA40" s="980"/>
      <c r="BB40" s="980"/>
      <c r="BC40" s="980"/>
      <c r="BD40" s="980"/>
      <c r="BE40" s="948"/>
      <c r="BF40" s="948"/>
      <c r="BG40" s="948"/>
      <c r="BH40" s="948"/>
      <c r="BI40" s="949"/>
      <c r="BJ40" s="63"/>
      <c r="BK40" s="63"/>
      <c r="BL40" s="63"/>
      <c r="BM40" s="63"/>
      <c r="BN40" s="63"/>
      <c r="BO40" s="62"/>
      <c r="BP40" s="62"/>
      <c r="BQ40" s="59">
        <v>34</v>
      </c>
      <c r="BR40" s="87"/>
      <c r="BS40" s="943"/>
      <c r="BT40" s="944"/>
      <c r="BU40" s="944"/>
      <c r="BV40" s="944"/>
      <c r="BW40" s="944"/>
      <c r="BX40" s="944"/>
      <c r="BY40" s="944"/>
      <c r="BZ40" s="944"/>
      <c r="CA40" s="944"/>
      <c r="CB40" s="944"/>
      <c r="CC40" s="944"/>
      <c r="CD40" s="944"/>
      <c r="CE40" s="944"/>
      <c r="CF40" s="944"/>
      <c r="CG40" s="945"/>
      <c r="CH40" s="950"/>
      <c r="CI40" s="951"/>
      <c r="CJ40" s="951"/>
      <c r="CK40" s="951"/>
      <c r="CL40" s="961"/>
      <c r="CM40" s="950"/>
      <c r="CN40" s="951"/>
      <c r="CO40" s="951"/>
      <c r="CP40" s="951"/>
      <c r="CQ40" s="961"/>
      <c r="CR40" s="950"/>
      <c r="CS40" s="951"/>
      <c r="CT40" s="951"/>
      <c r="CU40" s="951"/>
      <c r="CV40" s="961"/>
      <c r="CW40" s="950"/>
      <c r="CX40" s="951"/>
      <c r="CY40" s="951"/>
      <c r="CZ40" s="951"/>
      <c r="DA40" s="961"/>
      <c r="DB40" s="950"/>
      <c r="DC40" s="951"/>
      <c r="DD40" s="951"/>
      <c r="DE40" s="951"/>
      <c r="DF40" s="961"/>
      <c r="DG40" s="950"/>
      <c r="DH40" s="951"/>
      <c r="DI40" s="951"/>
      <c r="DJ40" s="951"/>
      <c r="DK40" s="961"/>
      <c r="DL40" s="950"/>
      <c r="DM40" s="951"/>
      <c r="DN40" s="951"/>
      <c r="DO40" s="951"/>
      <c r="DP40" s="961"/>
      <c r="DQ40" s="950"/>
      <c r="DR40" s="951"/>
      <c r="DS40" s="951"/>
      <c r="DT40" s="951"/>
      <c r="DU40" s="961"/>
      <c r="DV40" s="943"/>
      <c r="DW40" s="944"/>
      <c r="DX40" s="944"/>
      <c r="DY40" s="944"/>
      <c r="DZ40" s="962"/>
      <c r="EA40" s="54"/>
    </row>
    <row r="41" spans="1:131" s="51" customFormat="1" ht="26.25" customHeight="1" x14ac:dyDescent="0.15">
      <c r="A41" s="59">
        <v>14</v>
      </c>
      <c r="B41" s="943"/>
      <c r="C41" s="944"/>
      <c r="D41" s="944"/>
      <c r="E41" s="944"/>
      <c r="F41" s="944"/>
      <c r="G41" s="944"/>
      <c r="H41" s="944"/>
      <c r="I41" s="944"/>
      <c r="J41" s="944"/>
      <c r="K41" s="944"/>
      <c r="L41" s="944"/>
      <c r="M41" s="944"/>
      <c r="N41" s="944"/>
      <c r="O41" s="944"/>
      <c r="P41" s="945"/>
      <c r="Q41" s="946"/>
      <c r="R41" s="947"/>
      <c r="S41" s="947"/>
      <c r="T41" s="947"/>
      <c r="U41" s="947"/>
      <c r="V41" s="947"/>
      <c r="W41" s="947"/>
      <c r="X41" s="947"/>
      <c r="Y41" s="947"/>
      <c r="Z41" s="947"/>
      <c r="AA41" s="947"/>
      <c r="AB41" s="947"/>
      <c r="AC41" s="947"/>
      <c r="AD41" s="947"/>
      <c r="AE41" s="953"/>
      <c r="AF41" s="973"/>
      <c r="AG41" s="951"/>
      <c r="AH41" s="951"/>
      <c r="AI41" s="951"/>
      <c r="AJ41" s="974"/>
      <c r="AK41" s="952"/>
      <c r="AL41" s="947"/>
      <c r="AM41" s="947"/>
      <c r="AN41" s="947"/>
      <c r="AO41" s="947"/>
      <c r="AP41" s="947"/>
      <c r="AQ41" s="947"/>
      <c r="AR41" s="947"/>
      <c r="AS41" s="947"/>
      <c r="AT41" s="947"/>
      <c r="AU41" s="947"/>
      <c r="AV41" s="947"/>
      <c r="AW41" s="947"/>
      <c r="AX41" s="947"/>
      <c r="AY41" s="947"/>
      <c r="AZ41" s="980"/>
      <c r="BA41" s="980"/>
      <c r="BB41" s="980"/>
      <c r="BC41" s="980"/>
      <c r="BD41" s="980"/>
      <c r="BE41" s="948"/>
      <c r="BF41" s="948"/>
      <c r="BG41" s="948"/>
      <c r="BH41" s="948"/>
      <c r="BI41" s="949"/>
      <c r="BJ41" s="63"/>
      <c r="BK41" s="63"/>
      <c r="BL41" s="63"/>
      <c r="BM41" s="63"/>
      <c r="BN41" s="63"/>
      <c r="BO41" s="62"/>
      <c r="BP41" s="62"/>
      <c r="BQ41" s="59">
        <v>35</v>
      </c>
      <c r="BR41" s="87"/>
      <c r="BS41" s="943"/>
      <c r="BT41" s="944"/>
      <c r="BU41" s="944"/>
      <c r="BV41" s="944"/>
      <c r="BW41" s="944"/>
      <c r="BX41" s="944"/>
      <c r="BY41" s="944"/>
      <c r="BZ41" s="944"/>
      <c r="CA41" s="944"/>
      <c r="CB41" s="944"/>
      <c r="CC41" s="944"/>
      <c r="CD41" s="944"/>
      <c r="CE41" s="944"/>
      <c r="CF41" s="944"/>
      <c r="CG41" s="945"/>
      <c r="CH41" s="950"/>
      <c r="CI41" s="951"/>
      <c r="CJ41" s="951"/>
      <c r="CK41" s="951"/>
      <c r="CL41" s="961"/>
      <c r="CM41" s="950"/>
      <c r="CN41" s="951"/>
      <c r="CO41" s="951"/>
      <c r="CP41" s="951"/>
      <c r="CQ41" s="961"/>
      <c r="CR41" s="950"/>
      <c r="CS41" s="951"/>
      <c r="CT41" s="951"/>
      <c r="CU41" s="951"/>
      <c r="CV41" s="961"/>
      <c r="CW41" s="950"/>
      <c r="CX41" s="951"/>
      <c r="CY41" s="951"/>
      <c r="CZ41" s="951"/>
      <c r="DA41" s="961"/>
      <c r="DB41" s="950"/>
      <c r="DC41" s="951"/>
      <c r="DD41" s="951"/>
      <c r="DE41" s="951"/>
      <c r="DF41" s="961"/>
      <c r="DG41" s="950"/>
      <c r="DH41" s="951"/>
      <c r="DI41" s="951"/>
      <c r="DJ41" s="951"/>
      <c r="DK41" s="961"/>
      <c r="DL41" s="950"/>
      <c r="DM41" s="951"/>
      <c r="DN41" s="951"/>
      <c r="DO41" s="951"/>
      <c r="DP41" s="961"/>
      <c r="DQ41" s="950"/>
      <c r="DR41" s="951"/>
      <c r="DS41" s="951"/>
      <c r="DT41" s="951"/>
      <c r="DU41" s="961"/>
      <c r="DV41" s="943"/>
      <c r="DW41" s="944"/>
      <c r="DX41" s="944"/>
      <c r="DY41" s="944"/>
      <c r="DZ41" s="962"/>
      <c r="EA41" s="54"/>
    </row>
    <row r="42" spans="1:131" s="51" customFormat="1" ht="26.25" customHeight="1" x14ac:dyDescent="0.15">
      <c r="A42" s="59">
        <v>15</v>
      </c>
      <c r="B42" s="943"/>
      <c r="C42" s="944"/>
      <c r="D42" s="944"/>
      <c r="E42" s="944"/>
      <c r="F42" s="944"/>
      <c r="G42" s="944"/>
      <c r="H42" s="944"/>
      <c r="I42" s="944"/>
      <c r="J42" s="944"/>
      <c r="K42" s="944"/>
      <c r="L42" s="944"/>
      <c r="M42" s="944"/>
      <c r="N42" s="944"/>
      <c r="O42" s="944"/>
      <c r="P42" s="945"/>
      <c r="Q42" s="946"/>
      <c r="R42" s="947"/>
      <c r="S42" s="947"/>
      <c r="T42" s="947"/>
      <c r="U42" s="947"/>
      <c r="V42" s="947"/>
      <c r="W42" s="947"/>
      <c r="X42" s="947"/>
      <c r="Y42" s="947"/>
      <c r="Z42" s="947"/>
      <c r="AA42" s="947"/>
      <c r="AB42" s="947"/>
      <c r="AC42" s="947"/>
      <c r="AD42" s="947"/>
      <c r="AE42" s="953"/>
      <c r="AF42" s="973"/>
      <c r="AG42" s="951"/>
      <c r="AH42" s="951"/>
      <c r="AI42" s="951"/>
      <c r="AJ42" s="974"/>
      <c r="AK42" s="952"/>
      <c r="AL42" s="947"/>
      <c r="AM42" s="947"/>
      <c r="AN42" s="947"/>
      <c r="AO42" s="947"/>
      <c r="AP42" s="947"/>
      <c r="AQ42" s="947"/>
      <c r="AR42" s="947"/>
      <c r="AS42" s="947"/>
      <c r="AT42" s="947"/>
      <c r="AU42" s="947"/>
      <c r="AV42" s="947"/>
      <c r="AW42" s="947"/>
      <c r="AX42" s="947"/>
      <c r="AY42" s="947"/>
      <c r="AZ42" s="980"/>
      <c r="BA42" s="980"/>
      <c r="BB42" s="980"/>
      <c r="BC42" s="980"/>
      <c r="BD42" s="980"/>
      <c r="BE42" s="948"/>
      <c r="BF42" s="948"/>
      <c r="BG42" s="948"/>
      <c r="BH42" s="948"/>
      <c r="BI42" s="949"/>
      <c r="BJ42" s="63"/>
      <c r="BK42" s="63"/>
      <c r="BL42" s="63"/>
      <c r="BM42" s="63"/>
      <c r="BN42" s="63"/>
      <c r="BO42" s="62"/>
      <c r="BP42" s="62"/>
      <c r="BQ42" s="59">
        <v>36</v>
      </c>
      <c r="BR42" s="87"/>
      <c r="BS42" s="943"/>
      <c r="BT42" s="944"/>
      <c r="BU42" s="944"/>
      <c r="BV42" s="944"/>
      <c r="BW42" s="944"/>
      <c r="BX42" s="944"/>
      <c r="BY42" s="944"/>
      <c r="BZ42" s="944"/>
      <c r="CA42" s="944"/>
      <c r="CB42" s="944"/>
      <c r="CC42" s="944"/>
      <c r="CD42" s="944"/>
      <c r="CE42" s="944"/>
      <c r="CF42" s="944"/>
      <c r="CG42" s="945"/>
      <c r="CH42" s="950"/>
      <c r="CI42" s="951"/>
      <c r="CJ42" s="951"/>
      <c r="CK42" s="951"/>
      <c r="CL42" s="961"/>
      <c r="CM42" s="950"/>
      <c r="CN42" s="951"/>
      <c r="CO42" s="951"/>
      <c r="CP42" s="951"/>
      <c r="CQ42" s="961"/>
      <c r="CR42" s="950"/>
      <c r="CS42" s="951"/>
      <c r="CT42" s="951"/>
      <c r="CU42" s="951"/>
      <c r="CV42" s="961"/>
      <c r="CW42" s="950"/>
      <c r="CX42" s="951"/>
      <c r="CY42" s="951"/>
      <c r="CZ42" s="951"/>
      <c r="DA42" s="961"/>
      <c r="DB42" s="950"/>
      <c r="DC42" s="951"/>
      <c r="DD42" s="951"/>
      <c r="DE42" s="951"/>
      <c r="DF42" s="961"/>
      <c r="DG42" s="950"/>
      <c r="DH42" s="951"/>
      <c r="DI42" s="951"/>
      <c r="DJ42" s="951"/>
      <c r="DK42" s="961"/>
      <c r="DL42" s="950"/>
      <c r="DM42" s="951"/>
      <c r="DN42" s="951"/>
      <c r="DO42" s="951"/>
      <c r="DP42" s="961"/>
      <c r="DQ42" s="950"/>
      <c r="DR42" s="951"/>
      <c r="DS42" s="951"/>
      <c r="DT42" s="951"/>
      <c r="DU42" s="961"/>
      <c r="DV42" s="943"/>
      <c r="DW42" s="944"/>
      <c r="DX42" s="944"/>
      <c r="DY42" s="944"/>
      <c r="DZ42" s="962"/>
      <c r="EA42" s="54"/>
    </row>
    <row r="43" spans="1:131" s="51" customFormat="1" ht="26.25" customHeight="1" x14ac:dyDescent="0.15">
      <c r="A43" s="59">
        <v>16</v>
      </c>
      <c r="B43" s="943"/>
      <c r="C43" s="944"/>
      <c r="D43" s="944"/>
      <c r="E43" s="944"/>
      <c r="F43" s="944"/>
      <c r="G43" s="944"/>
      <c r="H43" s="944"/>
      <c r="I43" s="944"/>
      <c r="J43" s="944"/>
      <c r="K43" s="944"/>
      <c r="L43" s="944"/>
      <c r="M43" s="944"/>
      <c r="N43" s="944"/>
      <c r="O43" s="944"/>
      <c r="P43" s="945"/>
      <c r="Q43" s="946"/>
      <c r="R43" s="947"/>
      <c r="S43" s="947"/>
      <c r="T43" s="947"/>
      <c r="U43" s="947"/>
      <c r="V43" s="947"/>
      <c r="W43" s="947"/>
      <c r="X43" s="947"/>
      <c r="Y43" s="947"/>
      <c r="Z43" s="947"/>
      <c r="AA43" s="947"/>
      <c r="AB43" s="947"/>
      <c r="AC43" s="947"/>
      <c r="AD43" s="947"/>
      <c r="AE43" s="953"/>
      <c r="AF43" s="973"/>
      <c r="AG43" s="951"/>
      <c r="AH43" s="951"/>
      <c r="AI43" s="951"/>
      <c r="AJ43" s="974"/>
      <c r="AK43" s="952"/>
      <c r="AL43" s="947"/>
      <c r="AM43" s="947"/>
      <c r="AN43" s="947"/>
      <c r="AO43" s="947"/>
      <c r="AP43" s="947"/>
      <c r="AQ43" s="947"/>
      <c r="AR43" s="947"/>
      <c r="AS43" s="947"/>
      <c r="AT43" s="947"/>
      <c r="AU43" s="947"/>
      <c r="AV43" s="947"/>
      <c r="AW43" s="947"/>
      <c r="AX43" s="947"/>
      <c r="AY43" s="947"/>
      <c r="AZ43" s="980"/>
      <c r="BA43" s="980"/>
      <c r="BB43" s="980"/>
      <c r="BC43" s="980"/>
      <c r="BD43" s="980"/>
      <c r="BE43" s="948"/>
      <c r="BF43" s="948"/>
      <c r="BG43" s="948"/>
      <c r="BH43" s="948"/>
      <c r="BI43" s="949"/>
      <c r="BJ43" s="63"/>
      <c r="BK43" s="63"/>
      <c r="BL43" s="63"/>
      <c r="BM43" s="63"/>
      <c r="BN43" s="63"/>
      <c r="BO43" s="62"/>
      <c r="BP43" s="62"/>
      <c r="BQ43" s="59">
        <v>37</v>
      </c>
      <c r="BR43" s="87"/>
      <c r="BS43" s="943"/>
      <c r="BT43" s="944"/>
      <c r="BU43" s="944"/>
      <c r="BV43" s="944"/>
      <c r="BW43" s="944"/>
      <c r="BX43" s="944"/>
      <c r="BY43" s="944"/>
      <c r="BZ43" s="944"/>
      <c r="CA43" s="944"/>
      <c r="CB43" s="944"/>
      <c r="CC43" s="944"/>
      <c r="CD43" s="944"/>
      <c r="CE43" s="944"/>
      <c r="CF43" s="944"/>
      <c r="CG43" s="945"/>
      <c r="CH43" s="950"/>
      <c r="CI43" s="951"/>
      <c r="CJ43" s="951"/>
      <c r="CK43" s="951"/>
      <c r="CL43" s="961"/>
      <c r="CM43" s="950"/>
      <c r="CN43" s="951"/>
      <c r="CO43" s="951"/>
      <c r="CP43" s="951"/>
      <c r="CQ43" s="961"/>
      <c r="CR43" s="950"/>
      <c r="CS43" s="951"/>
      <c r="CT43" s="951"/>
      <c r="CU43" s="951"/>
      <c r="CV43" s="961"/>
      <c r="CW43" s="950"/>
      <c r="CX43" s="951"/>
      <c r="CY43" s="951"/>
      <c r="CZ43" s="951"/>
      <c r="DA43" s="961"/>
      <c r="DB43" s="950"/>
      <c r="DC43" s="951"/>
      <c r="DD43" s="951"/>
      <c r="DE43" s="951"/>
      <c r="DF43" s="961"/>
      <c r="DG43" s="950"/>
      <c r="DH43" s="951"/>
      <c r="DI43" s="951"/>
      <c r="DJ43" s="951"/>
      <c r="DK43" s="961"/>
      <c r="DL43" s="950"/>
      <c r="DM43" s="951"/>
      <c r="DN43" s="951"/>
      <c r="DO43" s="951"/>
      <c r="DP43" s="961"/>
      <c r="DQ43" s="950"/>
      <c r="DR43" s="951"/>
      <c r="DS43" s="951"/>
      <c r="DT43" s="951"/>
      <c r="DU43" s="961"/>
      <c r="DV43" s="943"/>
      <c r="DW43" s="944"/>
      <c r="DX43" s="944"/>
      <c r="DY43" s="944"/>
      <c r="DZ43" s="962"/>
      <c r="EA43" s="54"/>
    </row>
    <row r="44" spans="1:131" s="51" customFormat="1" ht="26.25" customHeight="1" x14ac:dyDescent="0.15">
      <c r="A44" s="59">
        <v>17</v>
      </c>
      <c r="B44" s="943"/>
      <c r="C44" s="944"/>
      <c r="D44" s="944"/>
      <c r="E44" s="944"/>
      <c r="F44" s="944"/>
      <c r="G44" s="944"/>
      <c r="H44" s="944"/>
      <c r="I44" s="944"/>
      <c r="J44" s="944"/>
      <c r="K44" s="944"/>
      <c r="L44" s="944"/>
      <c r="M44" s="944"/>
      <c r="N44" s="944"/>
      <c r="O44" s="944"/>
      <c r="P44" s="945"/>
      <c r="Q44" s="946"/>
      <c r="R44" s="947"/>
      <c r="S44" s="947"/>
      <c r="T44" s="947"/>
      <c r="U44" s="947"/>
      <c r="V44" s="947"/>
      <c r="W44" s="947"/>
      <c r="X44" s="947"/>
      <c r="Y44" s="947"/>
      <c r="Z44" s="947"/>
      <c r="AA44" s="947"/>
      <c r="AB44" s="947"/>
      <c r="AC44" s="947"/>
      <c r="AD44" s="947"/>
      <c r="AE44" s="953"/>
      <c r="AF44" s="973"/>
      <c r="AG44" s="951"/>
      <c r="AH44" s="951"/>
      <c r="AI44" s="951"/>
      <c r="AJ44" s="974"/>
      <c r="AK44" s="952"/>
      <c r="AL44" s="947"/>
      <c r="AM44" s="947"/>
      <c r="AN44" s="947"/>
      <c r="AO44" s="947"/>
      <c r="AP44" s="947"/>
      <c r="AQ44" s="947"/>
      <c r="AR44" s="947"/>
      <c r="AS44" s="947"/>
      <c r="AT44" s="947"/>
      <c r="AU44" s="947"/>
      <c r="AV44" s="947"/>
      <c r="AW44" s="947"/>
      <c r="AX44" s="947"/>
      <c r="AY44" s="947"/>
      <c r="AZ44" s="980"/>
      <c r="BA44" s="980"/>
      <c r="BB44" s="980"/>
      <c r="BC44" s="980"/>
      <c r="BD44" s="980"/>
      <c r="BE44" s="948"/>
      <c r="BF44" s="948"/>
      <c r="BG44" s="948"/>
      <c r="BH44" s="948"/>
      <c r="BI44" s="949"/>
      <c r="BJ44" s="63"/>
      <c r="BK44" s="63"/>
      <c r="BL44" s="63"/>
      <c r="BM44" s="63"/>
      <c r="BN44" s="63"/>
      <c r="BO44" s="62"/>
      <c r="BP44" s="62"/>
      <c r="BQ44" s="59">
        <v>38</v>
      </c>
      <c r="BR44" s="87"/>
      <c r="BS44" s="943"/>
      <c r="BT44" s="944"/>
      <c r="BU44" s="944"/>
      <c r="BV44" s="944"/>
      <c r="BW44" s="944"/>
      <c r="BX44" s="944"/>
      <c r="BY44" s="944"/>
      <c r="BZ44" s="944"/>
      <c r="CA44" s="944"/>
      <c r="CB44" s="944"/>
      <c r="CC44" s="944"/>
      <c r="CD44" s="944"/>
      <c r="CE44" s="944"/>
      <c r="CF44" s="944"/>
      <c r="CG44" s="945"/>
      <c r="CH44" s="950"/>
      <c r="CI44" s="951"/>
      <c r="CJ44" s="951"/>
      <c r="CK44" s="951"/>
      <c r="CL44" s="961"/>
      <c r="CM44" s="950"/>
      <c r="CN44" s="951"/>
      <c r="CO44" s="951"/>
      <c r="CP44" s="951"/>
      <c r="CQ44" s="961"/>
      <c r="CR44" s="950"/>
      <c r="CS44" s="951"/>
      <c r="CT44" s="951"/>
      <c r="CU44" s="951"/>
      <c r="CV44" s="961"/>
      <c r="CW44" s="950"/>
      <c r="CX44" s="951"/>
      <c r="CY44" s="951"/>
      <c r="CZ44" s="951"/>
      <c r="DA44" s="961"/>
      <c r="DB44" s="950"/>
      <c r="DC44" s="951"/>
      <c r="DD44" s="951"/>
      <c r="DE44" s="951"/>
      <c r="DF44" s="961"/>
      <c r="DG44" s="950"/>
      <c r="DH44" s="951"/>
      <c r="DI44" s="951"/>
      <c r="DJ44" s="951"/>
      <c r="DK44" s="961"/>
      <c r="DL44" s="950"/>
      <c r="DM44" s="951"/>
      <c r="DN44" s="951"/>
      <c r="DO44" s="951"/>
      <c r="DP44" s="961"/>
      <c r="DQ44" s="950"/>
      <c r="DR44" s="951"/>
      <c r="DS44" s="951"/>
      <c r="DT44" s="951"/>
      <c r="DU44" s="961"/>
      <c r="DV44" s="943"/>
      <c r="DW44" s="944"/>
      <c r="DX44" s="944"/>
      <c r="DY44" s="944"/>
      <c r="DZ44" s="962"/>
      <c r="EA44" s="54"/>
    </row>
    <row r="45" spans="1:131" s="51" customFormat="1" ht="26.25" customHeight="1" x14ac:dyDescent="0.15">
      <c r="A45" s="59">
        <v>18</v>
      </c>
      <c r="B45" s="943"/>
      <c r="C45" s="944"/>
      <c r="D45" s="944"/>
      <c r="E45" s="944"/>
      <c r="F45" s="944"/>
      <c r="G45" s="944"/>
      <c r="H45" s="944"/>
      <c r="I45" s="944"/>
      <c r="J45" s="944"/>
      <c r="K45" s="944"/>
      <c r="L45" s="944"/>
      <c r="M45" s="944"/>
      <c r="N45" s="944"/>
      <c r="O45" s="944"/>
      <c r="P45" s="945"/>
      <c r="Q45" s="946"/>
      <c r="R45" s="947"/>
      <c r="S45" s="947"/>
      <c r="T45" s="947"/>
      <c r="U45" s="947"/>
      <c r="V45" s="947"/>
      <c r="W45" s="947"/>
      <c r="X45" s="947"/>
      <c r="Y45" s="947"/>
      <c r="Z45" s="947"/>
      <c r="AA45" s="947"/>
      <c r="AB45" s="947"/>
      <c r="AC45" s="947"/>
      <c r="AD45" s="947"/>
      <c r="AE45" s="953"/>
      <c r="AF45" s="973"/>
      <c r="AG45" s="951"/>
      <c r="AH45" s="951"/>
      <c r="AI45" s="951"/>
      <c r="AJ45" s="974"/>
      <c r="AK45" s="952"/>
      <c r="AL45" s="947"/>
      <c r="AM45" s="947"/>
      <c r="AN45" s="947"/>
      <c r="AO45" s="947"/>
      <c r="AP45" s="947"/>
      <c r="AQ45" s="947"/>
      <c r="AR45" s="947"/>
      <c r="AS45" s="947"/>
      <c r="AT45" s="947"/>
      <c r="AU45" s="947"/>
      <c r="AV45" s="947"/>
      <c r="AW45" s="947"/>
      <c r="AX45" s="947"/>
      <c r="AY45" s="947"/>
      <c r="AZ45" s="980"/>
      <c r="BA45" s="980"/>
      <c r="BB45" s="980"/>
      <c r="BC45" s="980"/>
      <c r="BD45" s="980"/>
      <c r="BE45" s="948"/>
      <c r="BF45" s="948"/>
      <c r="BG45" s="948"/>
      <c r="BH45" s="948"/>
      <c r="BI45" s="949"/>
      <c r="BJ45" s="63"/>
      <c r="BK45" s="63"/>
      <c r="BL45" s="63"/>
      <c r="BM45" s="63"/>
      <c r="BN45" s="63"/>
      <c r="BO45" s="62"/>
      <c r="BP45" s="62"/>
      <c r="BQ45" s="59">
        <v>39</v>
      </c>
      <c r="BR45" s="87"/>
      <c r="BS45" s="943"/>
      <c r="BT45" s="944"/>
      <c r="BU45" s="944"/>
      <c r="BV45" s="944"/>
      <c r="BW45" s="944"/>
      <c r="BX45" s="944"/>
      <c r="BY45" s="944"/>
      <c r="BZ45" s="944"/>
      <c r="CA45" s="944"/>
      <c r="CB45" s="944"/>
      <c r="CC45" s="944"/>
      <c r="CD45" s="944"/>
      <c r="CE45" s="944"/>
      <c r="CF45" s="944"/>
      <c r="CG45" s="945"/>
      <c r="CH45" s="950"/>
      <c r="CI45" s="951"/>
      <c r="CJ45" s="951"/>
      <c r="CK45" s="951"/>
      <c r="CL45" s="961"/>
      <c r="CM45" s="950"/>
      <c r="CN45" s="951"/>
      <c r="CO45" s="951"/>
      <c r="CP45" s="951"/>
      <c r="CQ45" s="961"/>
      <c r="CR45" s="950"/>
      <c r="CS45" s="951"/>
      <c r="CT45" s="951"/>
      <c r="CU45" s="951"/>
      <c r="CV45" s="961"/>
      <c r="CW45" s="950"/>
      <c r="CX45" s="951"/>
      <c r="CY45" s="951"/>
      <c r="CZ45" s="951"/>
      <c r="DA45" s="961"/>
      <c r="DB45" s="950"/>
      <c r="DC45" s="951"/>
      <c r="DD45" s="951"/>
      <c r="DE45" s="951"/>
      <c r="DF45" s="961"/>
      <c r="DG45" s="950"/>
      <c r="DH45" s="951"/>
      <c r="DI45" s="951"/>
      <c r="DJ45" s="951"/>
      <c r="DK45" s="961"/>
      <c r="DL45" s="950"/>
      <c r="DM45" s="951"/>
      <c r="DN45" s="951"/>
      <c r="DO45" s="951"/>
      <c r="DP45" s="961"/>
      <c r="DQ45" s="950"/>
      <c r="DR45" s="951"/>
      <c r="DS45" s="951"/>
      <c r="DT45" s="951"/>
      <c r="DU45" s="961"/>
      <c r="DV45" s="943"/>
      <c r="DW45" s="944"/>
      <c r="DX45" s="944"/>
      <c r="DY45" s="944"/>
      <c r="DZ45" s="962"/>
      <c r="EA45" s="54"/>
    </row>
    <row r="46" spans="1:131" s="51" customFormat="1" ht="26.25" customHeight="1" x14ac:dyDescent="0.15">
      <c r="A46" s="59">
        <v>19</v>
      </c>
      <c r="B46" s="943"/>
      <c r="C46" s="944"/>
      <c r="D46" s="944"/>
      <c r="E46" s="944"/>
      <c r="F46" s="944"/>
      <c r="G46" s="944"/>
      <c r="H46" s="944"/>
      <c r="I46" s="944"/>
      <c r="J46" s="944"/>
      <c r="K46" s="944"/>
      <c r="L46" s="944"/>
      <c r="M46" s="944"/>
      <c r="N46" s="944"/>
      <c r="O46" s="944"/>
      <c r="P46" s="945"/>
      <c r="Q46" s="946"/>
      <c r="R46" s="947"/>
      <c r="S46" s="947"/>
      <c r="T46" s="947"/>
      <c r="U46" s="947"/>
      <c r="V46" s="947"/>
      <c r="W46" s="947"/>
      <c r="X46" s="947"/>
      <c r="Y46" s="947"/>
      <c r="Z46" s="947"/>
      <c r="AA46" s="947"/>
      <c r="AB46" s="947"/>
      <c r="AC46" s="947"/>
      <c r="AD46" s="947"/>
      <c r="AE46" s="953"/>
      <c r="AF46" s="973"/>
      <c r="AG46" s="951"/>
      <c r="AH46" s="951"/>
      <c r="AI46" s="951"/>
      <c r="AJ46" s="974"/>
      <c r="AK46" s="952"/>
      <c r="AL46" s="947"/>
      <c r="AM46" s="947"/>
      <c r="AN46" s="947"/>
      <c r="AO46" s="947"/>
      <c r="AP46" s="947"/>
      <c r="AQ46" s="947"/>
      <c r="AR46" s="947"/>
      <c r="AS46" s="947"/>
      <c r="AT46" s="947"/>
      <c r="AU46" s="947"/>
      <c r="AV46" s="947"/>
      <c r="AW46" s="947"/>
      <c r="AX46" s="947"/>
      <c r="AY46" s="947"/>
      <c r="AZ46" s="980"/>
      <c r="BA46" s="980"/>
      <c r="BB46" s="980"/>
      <c r="BC46" s="980"/>
      <c r="BD46" s="980"/>
      <c r="BE46" s="948"/>
      <c r="BF46" s="948"/>
      <c r="BG46" s="948"/>
      <c r="BH46" s="948"/>
      <c r="BI46" s="949"/>
      <c r="BJ46" s="63"/>
      <c r="BK46" s="63"/>
      <c r="BL46" s="63"/>
      <c r="BM46" s="63"/>
      <c r="BN46" s="63"/>
      <c r="BO46" s="62"/>
      <c r="BP46" s="62"/>
      <c r="BQ46" s="59">
        <v>40</v>
      </c>
      <c r="BR46" s="87"/>
      <c r="BS46" s="943"/>
      <c r="BT46" s="944"/>
      <c r="BU46" s="944"/>
      <c r="BV46" s="944"/>
      <c r="BW46" s="944"/>
      <c r="BX46" s="944"/>
      <c r="BY46" s="944"/>
      <c r="BZ46" s="944"/>
      <c r="CA46" s="944"/>
      <c r="CB46" s="944"/>
      <c r="CC46" s="944"/>
      <c r="CD46" s="944"/>
      <c r="CE46" s="944"/>
      <c r="CF46" s="944"/>
      <c r="CG46" s="945"/>
      <c r="CH46" s="950"/>
      <c r="CI46" s="951"/>
      <c r="CJ46" s="951"/>
      <c r="CK46" s="951"/>
      <c r="CL46" s="961"/>
      <c r="CM46" s="950"/>
      <c r="CN46" s="951"/>
      <c r="CO46" s="951"/>
      <c r="CP46" s="951"/>
      <c r="CQ46" s="961"/>
      <c r="CR46" s="950"/>
      <c r="CS46" s="951"/>
      <c r="CT46" s="951"/>
      <c r="CU46" s="951"/>
      <c r="CV46" s="961"/>
      <c r="CW46" s="950"/>
      <c r="CX46" s="951"/>
      <c r="CY46" s="951"/>
      <c r="CZ46" s="951"/>
      <c r="DA46" s="961"/>
      <c r="DB46" s="950"/>
      <c r="DC46" s="951"/>
      <c r="DD46" s="951"/>
      <c r="DE46" s="951"/>
      <c r="DF46" s="961"/>
      <c r="DG46" s="950"/>
      <c r="DH46" s="951"/>
      <c r="DI46" s="951"/>
      <c r="DJ46" s="951"/>
      <c r="DK46" s="961"/>
      <c r="DL46" s="950"/>
      <c r="DM46" s="951"/>
      <c r="DN46" s="951"/>
      <c r="DO46" s="951"/>
      <c r="DP46" s="961"/>
      <c r="DQ46" s="950"/>
      <c r="DR46" s="951"/>
      <c r="DS46" s="951"/>
      <c r="DT46" s="951"/>
      <c r="DU46" s="961"/>
      <c r="DV46" s="943"/>
      <c r="DW46" s="944"/>
      <c r="DX46" s="944"/>
      <c r="DY46" s="944"/>
      <c r="DZ46" s="962"/>
      <c r="EA46" s="54"/>
    </row>
    <row r="47" spans="1:131" s="51" customFormat="1" ht="26.25" customHeight="1" x14ac:dyDescent="0.15">
      <c r="A47" s="59">
        <v>20</v>
      </c>
      <c r="B47" s="943"/>
      <c r="C47" s="944"/>
      <c r="D47" s="944"/>
      <c r="E47" s="944"/>
      <c r="F47" s="944"/>
      <c r="G47" s="944"/>
      <c r="H47" s="944"/>
      <c r="I47" s="944"/>
      <c r="J47" s="944"/>
      <c r="K47" s="944"/>
      <c r="L47" s="944"/>
      <c r="M47" s="944"/>
      <c r="N47" s="944"/>
      <c r="O47" s="944"/>
      <c r="P47" s="945"/>
      <c r="Q47" s="946"/>
      <c r="R47" s="947"/>
      <c r="S47" s="947"/>
      <c r="T47" s="947"/>
      <c r="U47" s="947"/>
      <c r="V47" s="947"/>
      <c r="W47" s="947"/>
      <c r="X47" s="947"/>
      <c r="Y47" s="947"/>
      <c r="Z47" s="947"/>
      <c r="AA47" s="947"/>
      <c r="AB47" s="947"/>
      <c r="AC47" s="947"/>
      <c r="AD47" s="947"/>
      <c r="AE47" s="953"/>
      <c r="AF47" s="973"/>
      <c r="AG47" s="951"/>
      <c r="AH47" s="951"/>
      <c r="AI47" s="951"/>
      <c r="AJ47" s="974"/>
      <c r="AK47" s="952"/>
      <c r="AL47" s="947"/>
      <c r="AM47" s="947"/>
      <c r="AN47" s="947"/>
      <c r="AO47" s="947"/>
      <c r="AP47" s="947"/>
      <c r="AQ47" s="947"/>
      <c r="AR47" s="947"/>
      <c r="AS47" s="947"/>
      <c r="AT47" s="947"/>
      <c r="AU47" s="947"/>
      <c r="AV47" s="947"/>
      <c r="AW47" s="947"/>
      <c r="AX47" s="947"/>
      <c r="AY47" s="947"/>
      <c r="AZ47" s="980"/>
      <c r="BA47" s="980"/>
      <c r="BB47" s="980"/>
      <c r="BC47" s="980"/>
      <c r="BD47" s="980"/>
      <c r="BE47" s="948"/>
      <c r="BF47" s="948"/>
      <c r="BG47" s="948"/>
      <c r="BH47" s="948"/>
      <c r="BI47" s="949"/>
      <c r="BJ47" s="63"/>
      <c r="BK47" s="63"/>
      <c r="BL47" s="63"/>
      <c r="BM47" s="63"/>
      <c r="BN47" s="63"/>
      <c r="BO47" s="62"/>
      <c r="BP47" s="62"/>
      <c r="BQ47" s="59">
        <v>41</v>
      </c>
      <c r="BR47" s="87"/>
      <c r="BS47" s="943"/>
      <c r="BT47" s="944"/>
      <c r="BU47" s="944"/>
      <c r="BV47" s="944"/>
      <c r="BW47" s="944"/>
      <c r="BX47" s="944"/>
      <c r="BY47" s="944"/>
      <c r="BZ47" s="944"/>
      <c r="CA47" s="944"/>
      <c r="CB47" s="944"/>
      <c r="CC47" s="944"/>
      <c r="CD47" s="944"/>
      <c r="CE47" s="944"/>
      <c r="CF47" s="944"/>
      <c r="CG47" s="945"/>
      <c r="CH47" s="950"/>
      <c r="CI47" s="951"/>
      <c r="CJ47" s="951"/>
      <c r="CK47" s="951"/>
      <c r="CL47" s="961"/>
      <c r="CM47" s="950"/>
      <c r="CN47" s="951"/>
      <c r="CO47" s="951"/>
      <c r="CP47" s="951"/>
      <c r="CQ47" s="961"/>
      <c r="CR47" s="950"/>
      <c r="CS47" s="951"/>
      <c r="CT47" s="951"/>
      <c r="CU47" s="951"/>
      <c r="CV47" s="961"/>
      <c r="CW47" s="950"/>
      <c r="CX47" s="951"/>
      <c r="CY47" s="951"/>
      <c r="CZ47" s="951"/>
      <c r="DA47" s="961"/>
      <c r="DB47" s="950"/>
      <c r="DC47" s="951"/>
      <c r="DD47" s="951"/>
      <c r="DE47" s="951"/>
      <c r="DF47" s="961"/>
      <c r="DG47" s="950"/>
      <c r="DH47" s="951"/>
      <c r="DI47" s="951"/>
      <c r="DJ47" s="951"/>
      <c r="DK47" s="961"/>
      <c r="DL47" s="950"/>
      <c r="DM47" s="951"/>
      <c r="DN47" s="951"/>
      <c r="DO47" s="951"/>
      <c r="DP47" s="961"/>
      <c r="DQ47" s="950"/>
      <c r="DR47" s="951"/>
      <c r="DS47" s="951"/>
      <c r="DT47" s="951"/>
      <c r="DU47" s="961"/>
      <c r="DV47" s="943"/>
      <c r="DW47" s="944"/>
      <c r="DX47" s="944"/>
      <c r="DY47" s="944"/>
      <c r="DZ47" s="962"/>
      <c r="EA47" s="54"/>
    </row>
    <row r="48" spans="1:131" s="51" customFormat="1" ht="26.25" customHeight="1" x14ac:dyDescent="0.15">
      <c r="A48" s="59">
        <v>21</v>
      </c>
      <c r="B48" s="943"/>
      <c r="C48" s="944"/>
      <c r="D48" s="944"/>
      <c r="E48" s="944"/>
      <c r="F48" s="944"/>
      <c r="G48" s="944"/>
      <c r="H48" s="944"/>
      <c r="I48" s="944"/>
      <c r="J48" s="944"/>
      <c r="K48" s="944"/>
      <c r="L48" s="944"/>
      <c r="M48" s="944"/>
      <c r="N48" s="944"/>
      <c r="O48" s="944"/>
      <c r="P48" s="945"/>
      <c r="Q48" s="946"/>
      <c r="R48" s="947"/>
      <c r="S48" s="947"/>
      <c r="T48" s="947"/>
      <c r="U48" s="947"/>
      <c r="V48" s="947"/>
      <c r="W48" s="947"/>
      <c r="X48" s="947"/>
      <c r="Y48" s="947"/>
      <c r="Z48" s="947"/>
      <c r="AA48" s="947"/>
      <c r="AB48" s="947"/>
      <c r="AC48" s="947"/>
      <c r="AD48" s="947"/>
      <c r="AE48" s="953"/>
      <c r="AF48" s="973"/>
      <c r="AG48" s="951"/>
      <c r="AH48" s="951"/>
      <c r="AI48" s="951"/>
      <c r="AJ48" s="974"/>
      <c r="AK48" s="952"/>
      <c r="AL48" s="947"/>
      <c r="AM48" s="947"/>
      <c r="AN48" s="947"/>
      <c r="AO48" s="947"/>
      <c r="AP48" s="947"/>
      <c r="AQ48" s="947"/>
      <c r="AR48" s="947"/>
      <c r="AS48" s="947"/>
      <c r="AT48" s="947"/>
      <c r="AU48" s="947"/>
      <c r="AV48" s="947"/>
      <c r="AW48" s="947"/>
      <c r="AX48" s="947"/>
      <c r="AY48" s="947"/>
      <c r="AZ48" s="980"/>
      <c r="BA48" s="980"/>
      <c r="BB48" s="980"/>
      <c r="BC48" s="980"/>
      <c r="BD48" s="980"/>
      <c r="BE48" s="948"/>
      <c r="BF48" s="948"/>
      <c r="BG48" s="948"/>
      <c r="BH48" s="948"/>
      <c r="BI48" s="949"/>
      <c r="BJ48" s="63"/>
      <c r="BK48" s="63"/>
      <c r="BL48" s="63"/>
      <c r="BM48" s="63"/>
      <c r="BN48" s="63"/>
      <c r="BO48" s="62"/>
      <c r="BP48" s="62"/>
      <c r="BQ48" s="59">
        <v>42</v>
      </c>
      <c r="BR48" s="87"/>
      <c r="BS48" s="943"/>
      <c r="BT48" s="944"/>
      <c r="BU48" s="944"/>
      <c r="BV48" s="944"/>
      <c r="BW48" s="944"/>
      <c r="BX48" s="944"/>
      <c r="BY48" s="944"/>
      <c r="BZ48" s="944"/>
      <c r="CA48" s="944"/>
      <c r="CB48" s="944"/>
      <c r="CC48" s="944"/>
      <c r="CD48" s="944"/>
      <c r="CE48" s="944"/>
      <c r="CF48" s="944"/>
      <c r="CG48" s="945"/>
      <c r="CH48" s="950"/>
      <c r="CI48" s="951"/>
      <c r="CJ48" s="951"/>
      <c r="CK48" s="951"/>
      <c r="CL48" s="961"/>
      <c r="CM48" s="950"/>
      <c r="CN48" s="951"/>
      <c r="CO48" s="951"/>
      <c r="CP48" s="951"/>
      <c r="CQ48" s="961"/>
      <c r="CR48" s="950"/>
      <c r="CS48" s="951"/>
      <c r="CT48" s="951"/>
      <c r="CU48" s="951"/>
      <c r="CV48" s="961"/>
      <c r="CW48" s="950"/>
      <c r="CX48" s="951"/>
      <c r="CY48" s="951"/>
      <c r="CZ48" s="951"/>
      <c r="DA48" s="961"/>
      <c r="DB48" s="950"/>
      <c r="DC48" s="951"/>
      <c r="DD48" s="951"/>
      <c r="DE48" s="951"/>
      <c r="DF48" s="961"/>
      <c r="DG48" s="950"/>
      <c r="DH48" s="951"/>
      <c r="DI48" s="951"/>
      <c r="DJ48" s="951"/>
      <c r="DK48" s="961"/>
      <c r="DL48" s="950"/>
      <c r="DM48" s="951"/>
      <c r="DN48" s="951"/>
      <c r="DO48" s="951"/>
      <c r="DP48" s="961"/>
      <c r="DQ48" s="950"/>
      <c r="DR48" s="951"/>
      <c r="DS48" s="951"/>
      <c r="DT48" s="951"/>
      <c r="DU48" s="961"/>
      <c r="DV48" s="943"/>
      <c r="DW48" s="944"/>
      <c r="DX48" s="944"/>
      <c r="DY48" s="944"/>
      <c r="DZ48" s="962"/>
      <c r="EA48" s="54"/>
    </row>
    <row r="49" spans="1:131" s="51" customFormat="1" ht="26.25" customHeight="1" x14ac:dyDescent="0.15">
      <c r="A49" s="59">
        <v>22</v>
      </c>
      <c r="B49" s="943"/>
      <c r="C49" s="944"/>
      <c r="D49" s="944"/>
      <c r="E49" s="944"/>
      <c r="F49" s="944"/>
      <c r="G49" s="944"/>
      <c r="H49" s="944"/>
      <c r="I49" s="944"/>
      <c r="J49" s="944"/>
      <c r="K49" s="944"/>
      <c r="L49" s="944"/>
      <c r="M49" s="944"/>
      <c r="N49" s="944"/>
      <c r="O49" s="944"/>
      <c r="P49" s="945"/>
      <c r="Q49" s="946"/>
      <c r="R49" s="947"/>
      <c r="S49" s="947"/>
      <c r="T49" s="947"/>
      <c r="U49" s="947"/>
      <c r="V49" s="947"/>
      <c r="W49" s="947"/>
      <c r="X49" s="947"/>
      <c r="Y49" s="947"/>
      <c r="Z49" s="947"/>
      <c r="AA49" s="947"/>
      <c r="AB49" s="947"/>
      <c r="AC49" s="947"/>
      <c r="AD49" s="947"/>
      <c r="AE49" s="953"/>
      <c r="AF49" s="973"/>
      <c r="AG49" s="951"/>
      <c r="AH49" s="951"/>
      <c r="AI49" s="951"/>
      <c r="AJ49" s="974"/>
      <c r="AK49" s="952"/>
      <c r="AL49" s="947"/>
      <c r="AM49" s="947"/>
      <c r="AN49" s="947"/>
      <c r="AO49" s="947"/>
      <c r="AP49" s="947"/>
      <c r="AQ49" s="947"/>
      <c r="AR49" s="947"/>
      <c r="AS49" s="947"/>
      <c r="AT49" s="947"/>
      <c r="AU49" s="947"/>
      <c r="AV49" s="947"/>
      <c r="AW49" s="947"/>
      <c r="AX49" s="947"/>
      <c r="AY49" s="947"/>
      <c r="AZ49" s="980"/>
      <c r="BA49" s="980"/>
      <c r="BB49" s="980"/>
      <c r="BC49" s="980"/>
      <c r="BD49" s="980"/>
      <c r="BE49" s="948"/>
      <c r="BF49" s="948"/>
      <c r="BG49" s="948"/>
      <c r="BH49" s="948"/>
      <c r="BI49" s="949"/>
      <c r="BJ49" s="63"/>
      <c r="BK49" s="63"/>
      <c r="BL49" s="63"/>
      <c r="BM49" s="63"/>
      <c r="BN49" s="63"/>
      <c r="BO49" s="62"/>
      <c r="BP49" s="62"/>
      <c r="BQ49" s="59">
        <v>43</v>
      </c>
      <c r="BR49" s="87"/>
      <c r="BS49" s="943"/>
      <c r="BT49" s="944"/>
      <c r="BU49" s="944"/>
      <c r="BV49" s="944"/>
      <c r="BW49" s="944"/>
      <c r="BX49" s="944"/>
      <c r="BY49" s="944"/>
      <c r="BZ49" s="944"/>
      <c r="CA49" s="944"/>
      <c r="CB49" s="944"/>
      <c r="CC49" s="944"/>
      <c r="CD49" s="944"/>
      <c r="CE49" s="944"/>
      <c r="CF49" s="944"/>
      <c r="CG49" s="945"/>
      <c r="CH49" s="950"/>
      <c r="CI49" s="951"/>
      <c r="CJ49" s="951"/>
      <c r="CK49" s="951"/>
      <c r="CL49" s="961"/>
      <c r="CM49" s="950"/>
      <c r="CN49" s="951"/>
      <c r="CO49" s="951"/>
      <c r="CP49" s="951"/>
      <c r="CQ49" s="961"/>
      <c r="CR49" s="950"/>
      <c r="CS49" s="951"/>
      <c r="CT49" s="951"/>
      <c r="CU49" s="951"/>
      <c r="CV49" s="961"/>
      <c r="CW49" s="950"/>
      <c r="CX49" s="951"/>
      <c r="CY49" s="951"/>
      <c r="CZ49" s="951"/>
      <c r="DA49" s="961"/>
      <c r="DB49" s="950"/>
      <c r="DC49" s="951"/>
      <c r="DD49" s="951"/>
      <c r="DE49" s="951"/>
      <c r="DF49" s="961"/>
      <c r="DG49" s="950"/>
      <c r="DH49" s="951"/>
      <c r="DI49" s="951"/>
      <c r="DJ49" s="951"/>
      <c r="DK49" s="961"/>
      <c r="DL49" s="950"/>
      <c r="DM49" s="951"/>
      <c r="DN49" s="951"/>
      <c r="DO49" s="951"/>
      <c r="DP49" s="961"/>
      <c r="DQ49" s="950"/>
      <c r="DR49" s="951"/>
      <c r="DS49" s="951"/>
      <c r="DT49" s="951"/>
      <c r="DU49" s="961"/>
      <c r="DV49" s="943"/>
      <c r="DW49" s="944"/>
      <c r="DX49" s="944"/>
      <c r="DY49" s="944"/>
      <c r="DZ49" s="962"/>
      <c r="EA49" s="54"/>
    </row>
    <row r="50" spans="1:131" s="51" customFormat="1" ht="26.25" customHeight="1" x14ac:dyDescent="0.15">
      <c r="A50" s="59">
        <v>23</v>
      </c>
      <c r="B50" s="943"/>
      <c r="C50" s="944"/>
      <c r="D50" s="944"/>
      <c r="E50" s="944"/>
      <c r="F50" s="944"/>
      <c r="G50" s="944"/>
      <c r="H50" s="944"/>
      <c r="I50" s="944"/>
      <c r="J50" s="944"/>
      <c r="K50" s="944"/>
      <c r="L50" s="944"/>
      <c r="M50" s="944"/>
      <c r="N50" s="944"/>
      <c r="O50" s="944"/>
      <c r="P50" s="945"/>
      <c r="Q50" s="970"/>
      <c r="R50" s="971"/>
      <c r="S50" s="971"/>
      <c r="T50" s="971"/>
      <c r="U50" s="971"/>
      <c r="V50" s="971"/>
      <c r="W50" s="971"/>
      <c r="X50" s="971"/>
      <c r="Y50" s="971"/>
      <c r="Z50" s="971"/>
      <c r="AA50" s="971"/>
      <c r="AB50" s="971"/>
      <c r="AC50" s="971"/>
      <c r="AD50" s="971"/>
      <c r="AE50" s="972"/>
      <c r="AF50" s="973"/>
      <c r="AG50" s="951"/>
      <c r="AH50" s="951"/>
      <c r="AI50" s="951"/>
      <c r="AJ50" s="974"/>
      <c r="AK50" s="975"/>
      <c r="AL50" s="971"/>
      <c r="AM50" s="971"/>
      <c r="AN50" s="971"/>
      <c r="AO50" s="971"/>
      <c r="AP50" s="971"/>
      <c r="AQ50" s="971"/>
      <c r="AR50" s="971"/>
      <c r="AS50" s="971"/>
      <c r="AT50" s="971"/>
      <c r="AU50" s="971"/>
      <c r="AV50" s="971"/>
      <c r="AW50" s="971"/>
      <c r="AX50" s="971"/>
      <c r="AY50" s="971"/>
      <c r="AZ50" s="976"/>
      <c r="BA50" s="976"/>
      <c r="BB50" s="976"/>
      <c r="BC50" s="976"/>
      <c r="BD50" s="976"/>
      <c r="BE50" s="948"/>
      <c r="BF50" s="948"/>
      <c r="BG50" s="948"/>
      <c r="BH50" s="948"/>
      <c r="BI50" s="949"/>
      <c r="BJ50" s="63"/>
      <c r="BK50" s="63"/>
      <c r="BL50" s="63"/>
      <c r="BM50" s="63"/>
      <c r="BN50" s="63"/>
      <c r="BO50" s="62"/>
      <c r="BP50" s="62"/>
      <c r="BQ50" s="59">
        <v>44</v>
      </c>
      <c r="BR50" s="87"/>
      <c r="BS50" s="943"/>
      <c r="BT50" s="944"/>
      <c r="BU50" s="944"/>
      <c r="BV50" s="944"/>
      <c r="BW50" s="944"/>
      <c r="BX50" s="944"/>
      <c r="BY50" s="944"/>
      <c r="BZ50" s="944"/>
      <c r="CA50" s="944"/>
      <c r="CB50" s="944"/>
      <c r="CC50" s="944"/>
      <c r="CD50" s="944"/>
      <c r="CE50" s="944"/>
      <c r="CF50" s="944"/>
      <c r="CG50" s="945"/>
      <c r="CH50" s="950"/>
      <c r="CI50" s="951"/>
      <c r="CJ50" s="951"/>
      <c r="CK50" s="951"/>
      <c r="CL50" s="961"/>
      <c r="CM50" s="950"/>
      <c r="CN50" s="951"/>
      <c r="CO50" s="951"/>
      <c r="CP50" s="951"/>
      <c r="CQ50" s="961"/>
      <c r="CR50" s="950"/>
      <c r="CS50" s="951"/>
      <c r="CT50" s="951"/>
      <c r="CU50" s="951"/>
      <c r="CV50" s="961"/>
      <c r="CW50" s="950"/>
      <c r="CX50" s="951"/>
      <c r="CY50" s="951"/>
      <c r="CZ50" s="951"/>
      <c r="DA50" s="961"/>
      <c r="DB50" s="950"/>
      <c r="DC50" s="951"/>
      <c r="DD50" s="951"/>
      <c r="DE50" s="951"/>
      <c r="DF50" s="961"/>
      <c r="DG50" s="950"/>
      <c r="DH50" s="951"/>
      <c r="DI50" s="951"/>
      <c r="DJ50" s="951"/>
      <c r="DK50" s="961"/>
      <c r="DL50" s="950"/>
      <c r="DM50" s="951"/>
      <c r="DN50" s="951"/>
      <c r="DO50" s="951"/>
      <c r="DP50" s="961"/>
      <c r="DQ50" s="950"/>
      <c r="DR50" s="951"/>
      <c r="DS50" s="951"/>
      <c r="DT50" s="951"/>
      <c r="DU50" s="961"/>
      <c r="DV50" s="943"/>
      <c r="DW50" s="944"/>
      <c r="DX50" s="944"/>
      <c r="DY50" s="944"/>
      <c r="DZ50" s="962"/>
      <c r="EA50" s="54"/>
    </row>
    <row r="51" spans="1:131" s="51" customFormat="1" ht="26.25" customHeight="1" x14ac:dyDescent="0.15">
      <c r="A51" s="59">
        <v>24</v>
      </c>
      <c r="B51" s="943"/>
      <c r="C51" s="944"/>
      <c r="D51" s="944"/>
      <c r="E51" s="944"/>
      <c r="F51" s="944"/>
      <c r="G51" s="944"/>
      <c r="H51" s="944"/>
      <c r="I51" s="944"/>
      <c r="J51" s="944"/>
      <c r="K51" s="944"/>
      <c r="L51" s="944"/>
      <c r="M51" s="944"/>
      <c r="N51" s="944"/>
      <c r="O51" s="944"/>
      <c r="P51" s="945"/>
      <c r="Q51" s="970"/>
      <c r="R51" s="971"/>
      <c r="S51" s="971"/>
      <c r="T51" s="971"/>
      <c r="U51" s="971"/>
      <c r="V51" s="971"/>
      <c r="W51" s="971"/>
      <c r="X51" s="971"/>
      <c r="Y51" s="971"/>
      <c r="Z51" s="971"/>
      <c r="AA51" s="971"/>
      <c r="AB51" s="971"/>
      <c r="AC51" s="971"/>
      <c r="AD51" s="971"/>
      <c r="AE51" s="972"/>
      <c r="AF51" s="973"/>
      <c r="AG51" s="951"/>
      <c r="AH51" s="951"/>
      <c r="AI51" s="951"/>
      <c r="AJ51" s="974"/>
      <c r="AK51" s="975"/>
      <c r="AL51" s="971"/>
      <c r="AM51" s="971"/>
      <c r="AN51" s="971"/>
      <c r="AO51" s="971"/>
      <c r="AP51" s="971"/>
      <c r="AQ51" s="971"/>
      <c r="AR51" s="971"/>
      <c r="AS51" s="971"/>
      <c r="AT51" s="971"/>
      <c r="AU51" s="971"/>
      <c r="AV51" s="971"/>
      <c r="AW51" s="971"/>
      <c r="AX51" s="971"/>
      <c r="AY51" s="971"/>
      <c r="AZ51" s="976"/>
      <c r="BA51" s="976"/>
      <c r="BB51" s="976"/>
      <c r="BC51" s="976"/>
      <c r="BD51" s="976"/>
      <c r="BE51" s="948"/>
      <c r="BF51" s="948"/>
      <c r="BG51" s="948"/>
      <c r="BH51" s="948"/>
      <c r="BI51" s="949"/>
      <c r="BJ51" s="63"/>
      <c r="BK51" s="63"/>
      <c r="BL51" s="63"/>
      <c r="BM51" s="63"/>
      <c r="BN51" s="63"/>
      <c r="BO51" s="62"/>
      <c r="BP51" s="62"/>
      <c r="BQ51" s="59">
        <v>45</v>
      </c>
      <c r="BR51" s="87"/>
      <c r="BS51" s="943"/>
      <c r="BT51" s="944"/>
      <c r="BU51" s="944"/>
      <c r="BV51" s="944"/>
      <c r="BW51" s="944"/>
      <c r="BX51" s="944"/>
      <c r="BY51" s="944"/>
      <c r="BZ51" s="944"/>
      <c r="CA51" s="944"/>
      <c r="CB51" s="944"/>
      <c r="CC51" s="944"/>
      <c r="CD51" s="944"/>
      <c r="CE51" s="944"/>
      <c r="CF51" s="944"/>
      <c r="CG51" s="945"/>
      <c r="CH51" s="950"/>
      <c r="CI51" s="951"/>
      <c r="CJ51" s="951"/>
      <c r="CK51" s="951"/>
      <c r="CL51" s="961"/>
      <c r="CM51" s="950"/>
      <c r="CN51" s="951"/>
      <c r="CO51" s="951"/>
      <c r="CP51" s="951"/>
      <c r="CQ51" s="961"/>
      <c r="CR51" s="950"/>
      <c r="CS51" s="951"/>
      <c r="CT51" s="951"/>
      <c r="CU51" s="951"/>
      <c r="CV51" s="961"/>
      <c r="CW51" s="950"/>
      <c r="CX51" s="951"/>
      <c r="CY51" s="951"/>
      <c r="CZ51" s="951"/>
      <c r="DA51" s="961"/>
      <c r="DB51" s="950"/>
      <c r="DC51" s="951"/>
      <c r="DD51" s="951"/>
      <c r="DE51" s="951"/>
      <c r="DF51" s="961"/>
      <c r="DG51" s="950"/>
      <c r="DH51" s="951"/>
      <c r="DI51" s="951"/>
      <c r="DJ51" s="951"/>
      <c r="DK51" s="961"/>
      <c r="DL51" s="950"/>
      <c r="DM51" s="951"/>
      <c r="DN51" s="951"/>
      <c r="DO51" s="951"/>
      <c r="DP51" s="961"/>
      <c r="DQ51" s="950"/>
      <c r="DR51" s="951"/>
      <c r="DS51" s="951"/>
      <c r="DT51" s="951"/>
      <c r="DU51" s="961"/>
      <c r="DV51" s="943"/>
      <c r="DW51" s="944"/>
      <c r="DX51" s="944"/>
      <c r="DY51" s="944"/>
      <c r="DZ51" s="962"/>
      <c r="EA51" s="54"/>
    </row>
    <row r="52" spans="1:131" s="51" customFormat="1" ht="26.25" customHeight="1" x14ac:dyDescent="0.15">
      <c r="A52" s="59">
        <v>25</v>
      </c>
      <c r="B52" s="943"/>
      <c r="C52" s="944"/>
      <c r="D52" s="944"/>
      <c r="E52" s="944"/>
      <c r="F52" s="944"/>
      <c r="G52" s="944"/>
      <c r="H52" s="944"/>
      <c r="I52" s="944"/>
      <c r="J52" s="944"/>
      <c r="K52" s="944"/>
      <c r="L52" s="944"/>
      <c r="M52" s="944"/>
      <c r="N52" s="944"/>
      <c r="O52" s="944"/>
      <c r="P52" s="945"/>
      <c r="Q52" s="970"/>
      <c r="R52" s="971"/>
      <c r="S52" s="971"/>
      <c r="T52" s="971"/>
      <c r="U52" s="971"/>
      <c r="V52" s="971"/>
      <c r="W52" s="971"/>
      <c r="X52" s="971"/>
      <c r="Y52" s="971"/>
      <c r="Z52" s="971"/>
      <c r="AA52" s="971"/>
      <c r="AB52" s="971"/>
      <c r="AC52" s="971"/>
      <c r="AD52" s="971"/>
      <c r="AE52" s="972"/>
      <c r="AF52" s="973"/>
      <c r="AG52" s="951"/>
      <c r="AH52" s="951"/>
      <c r="AI52" s="951"/>
      <c r="AJ52" s="974"/>
      <c r="AK52" s="975"/>
      <c r="AL52" s="971"/>
      <c r="AM52" s="971"/>
      <c r="AN52" s="971"/>
      <c r="AO52" s="971"/>
      <c r="AP52" s="971"/>
      <c r="AQ52" s="971"/>
      <c r="AR52" s="971"/>
      <c r="AS52" s="971"/>
      <c r="AT52" s="971"/>
      <c r="AU52" s="971"/>
      <c r="AV52" s="971"/>
      <c r="AW52" s="971"/>
      <c r="AX52" s="971"/>
      <c r="AY52" s="971"/>
      <c r="AZ52" s="976"/>
      <c r="BA52" s="976"/>
      <c r="BB52" s="976"/>
      <c r="BC52" s="976"/>
      <c r="BD52" s="976"/>
      <c r="BE52" s="948"/>
      <c r="BF52" s="948"/>
      <c r="BG52" s="948"/>
      <c r="BH52" s="948"/>
      <c r="BI52" s="949"/>
      <c r="BJ52" s="63"/>
      <c r="BK52" s="63"/>
      <c r="BL52" s="63"/>
      <c r="BM52" s="63"/>
      <c r="BN52" s="63"/>
      <c r="BO52" s="62"/>
      <c r="BP52" s="62"/>
      <c r="BQ52" s="59">
        <v>46</v>
      </c>
      <c r="BR52" s="87"/>
      <c r="BS52" s="943"/>
      <c r="BT52" s="944"/>
      <c r="BU52" s="944"/>
      <c r="BV52" s="944"/>
      <c r="BW52" s="944"/>
      <c r="BX52" s="944"/>
      <c r="BY52" s="944"/>
      <c r="BZ52" s="944"/>
      <c r="CA52" s="944"/>
      <c r="CB52" s="944"/>
      <c r="CC52" s="944"/>
      <c r="CD52" s="944"/>
      <c r="CE52" s="944"/>
      <c r="CF52" s="944"/>
      <c r="CG52" s="945"/>
      <c r="CH52" s="950"/>
      <c r="CI52" s="951"/>
      <c r="CJ52" s="951"/>
      <c r="CK52" s="951"/>
      <c r="CL52" s="961"/>
      <c r="CM52" s="950"/>
      <c r="CN52" s="951"/>
      <c r="CO52" s="951"/>
      <c r="CP52" s="951"/>
      <c r="CQ52" s="961"/>
      <c r="CR52" s="950"/>
      <c r="CS52" s="951"/>
      <c r="CT52" s="951"/>
      <c r="CU52" s="951"/>
      <c r="CV52" s="961"/>
      <c r="CW52" s="950"/>
      <c r="CX52" s="951"/>
      <c r="CY52" s="951"/>
      <c r="CZ52" s="951"/>
      <c r="DA52" s="961"/>
      <c r="DB52" s="950"/>
      <c r="DC52" s="951"/>
      <c r="DD52" s="951"/>
      <c r="DE52" s="951"/>
      <c r="DF52" s="961"/>
      <c r="DG52" s="950"/>
      <c r="DH52" s="951"/>
      <c r="DI52" s="951"/>
      <c r="DJ52" s="951"/>
      <c r="DK52" s="961"/>
      <c r="DL52" s="950"/>
      <c r="DM52" s="951"/>
      <c r="DN52" s="951"/>
      <c r="DO52" s="951"/>
      <c r="DP52" s="961"/>
      <c r="DQ52" s="950"/>
      <c r="DR52" s="951"/>
      <c r="DS52" s="951"/>
      <c r="DT52" s="951"/>
      <c r="DU52" s="961"/>
      <c r="DV52" s="943"/>
      <c r="DW52" s="944"/>
      <c r="DX52" s="944"/>
      <c r="DY52" s="944"/>
      <c r="DZ52" s="962"/>
      <c r="EA52" s="54"/>
    </row>
    <row r="53" spans="1:131" s="51" customFormat="1" ht="26.25" customHeight="1" x14ac:dyDescent="0.15">
      <c r="A53" s="59">
        <v>26</v>
      </c>
      <c r="B53" s="943"/>
      <c r="C53" s="944"/>
      <c r="D53" s="944"/>
      <c r="E53" s="944"/>
      <c r="F53" s="944"/>
      <c r="G53" s="944"/>
      <c r="H53" s="944"/>
      <c r="I53" s="944"/>
      <c r="J53" s="944"/>
      <c r="K53" s="944"/>
      <c r="L53" s="944"/>
      <c r="M53" s="944"/>
      <c r="N53" s="944"/>
      <c r="O53" s="944"/>
      <c r="P53" s="945"/>
      <c r="Q53" s="970"/>
      <c r="R53" s="971"/>
      <c r="S53" s="971"/>
      <c r="T53" s="971"/>
      <c r="U53" s="971"/>
      <c r="V53" s="971"/>
      <c r="W53" s="971"/>
      <c r="X53" s="971"/>
      <c r="Y53" s="971"/>
      <c r="Z53" s="971"/>
      <c r="AA53" s="971"/>
      <c r="AB53" s="971"/>
      <c r="AC53" s="971"/>
      <c r="AD53" s="971"/>
      <c r="AE53" s="972"/>
      <c r="AF53" s="973"/>
      <c r="AG53" s="951"/>
      <c r="AH53" s="951"/>
      <c r="AI53" s="951"/>
      <c r="AJ53" s="974"/>
      <c r="AK53" s="975"/>
      <c r="AL53" s="971"/>
      <c r="AM53" s="971"/>
      <c r="AN53" s="971"/>
      <c r="AO53" s="971"/>
      <c r="AP53" s="971"/>
      <c r="AQ53" s="971"/>
      <c r="AR53" s="971"/>
      <c r="AS53" s="971"/>
      <c r="AT53" s="971"/>
      <c r="AU53" s="971"/>
      <c r="AV53" s="971"/>
      <c r="AW53" s="971"/>
      <c r="AX53" s="971"/>
      <c r="AY53" s="971"/>
      <c r="AZ53" s="976"/>
      <c r="BA53" s="976"/>
      <c r="BB53" s="976"/>
      <c r="BC53" s="976"/>
      <c r="BD53" s="976"/>
      <c r="BE53" s="948"/>
      <c r="BF53" s="948"/>
      <c r="BG53" s="948"/>
      <c r="BH53" s="948"/>
      <c r="BI53" s="949"/>
      <c r="BJ53" s="63"/>
      <c r="BK53" s="63"/>
      <c r="BL53" s="63"/>
      <c r="BM53" s="63"/>
      <c r="BN53" s="63"/>
      <c r="BO53" s="62"/>
      <c r="BP53" s="62"/>
      <c r="BQ53" s="59">
        <v>47</v>
      </c>
      <c r="BR53" s="87"/>
      <c r="BS53" s="943"/>
      <c r="BT53" s="944"/>
      <c r="BU53" s="944"/>
      <c r="BV53" s="944"/>
      <c r="BW53" s="944"/>
      <c r="BX53" s="944"/>
      <c r="BY53" s="944"/>
      <c r="BZ53" s="944"/>
      <c r="CA53" s="944"/>
      <c r="CB53" s="944"/>
      <c r="CC53" s="944"/>
      <c r="CD53" s="944"/>
      <c r="CE53" s="944"/>
      <c r="CF53" s="944"/>
      <c r="CG53" s="945"/>
      <c r="CH53" s="950"/>
      <c r="CI53" s="951"/>
      <c r="CJ53" s="951"/>
      <c r="CK53" s="951"/>
      <c r="CL53" s="961"/>
      <c r="CM53" s="950"/>
      <c r="CN53" s="951"/>
      <c r="CO53" s="951"/>
      <c r="CP53" s="951"/>
      <c r="CQ53" s="961"/>
      <c r="CR53" s="950"/>
      <c r="CS53" s="951"/>
      <c r="CT53" s="951"/>
      <c r="CU53" s="951"/>
      <c r="CV53" s="961"/>
      <c r="CW53" s="950"/>
      <c r="CX53" s="951"/>
      <c r="CY53" s="951"/>
      <c r="CZ53" s="951"/>
      <c r="DA53" s="961"/>
      <c r="DB53" s="950"/>
      <c r="DC53" s="951"/>
      <c r="DD53" s="951"/>
      <c r="DE53" s="951"/>
      <c r="DF53" s="961"/>
      <c r="DG53" s="950"/>
      <c r="DH53" s="951"/>
      <c r="DI53" s="951"/>
      <c r="DJ53" s="951"/>
      <c r="DK53" s="961"/>
      <c r="DL53" s="950"/>
      <c r="DM53" s="951"/>
      <c r="DN53" s="951"/>
      <c r="DO53" s="951"/>
      <c r="DP53" s="961"/>
      <c r="DQ53" s="950"/>
      <c r="DR53" s="951"/>
      <c r="DS53" s="951"/>
      <c r="DT53" s="951"/>
      <c r="DU53" s="961"/>
      <c r="DV53" s="943"/>
      <c r="DW53" s="944"/>
      <c r="DX53" s="944"/>
      <c r="DY53" s="944"/>
      <c r="DZ53" s="962"/>
      <c r="EA53" s="54"/>
    </row>
    <row r="54" spans="1:131" s="51" customFormat="1" ht="26.25" customHeight="1" x14ac:dyDescent="0.15">
      <c r="A54" s="59">
        <v>27</v>
      </c>
      <c r="B54" s="943"/>
      <c r="C54" s="944"/>
      <c r="D54" s="944"/>
      <c r="E54" s="944"/>
      <c r="F54" s="944"/>
      <c r="G54" s="944"/>
      <c r="H54" s="944"/>
      <c r="I54" s="944"/>
      <c r="J54" s="944"/>
      <c r="K54" s="944"/>
      <c r="L54" s="944"/>
      <c r="M54" s="944"/>
      <c r="N54" s="944"/>
      <c r="O54" s="944"/>
      <c r="P54" s="945"/>
      <c r="Q54" s="970"/>
      <c r="R54" s="971"/>
      <c r="S54" s="971"/>
      <c r="T54" s="971"/>
      <c r="U54" s="971"/>
      <c r="V54" s="971"/>
      <c r="W54" s="971"/>
      <c r="X54" s="971"/>
      <c r="Y54" s="971"/>
      <c r="Z54" s="971"/>
      <c r="AA54" s="971"/>
      <c r="AB54" s="971"/>
      <c r="AC54" s="971"/>
      <c r="AD54" s="971"/>
      <c r="AE54" s="972"/>
      <c r="AF54" s="973"/>
      <c r="AG54" s="951"/>
      <c r="AH54" s="951"/>
      <c r="AI54" s="951"/>
      <c r="AJ54" s="974"/>
      <c r="AK54" s="975"/>
      <c r="AL54" s="971"/>
      <c r="AM54" s="971"/>
      <c r="AN54" s="971"/>
      <c r="AO54" s="971"/>
      <c r="AP54" s="971"/>
      <c r="AQ54" s="971"/>
      <c r="AR54" s="971"/>
      <c r="AS54" s="971"/>
      <c r="AT54" s="971"/>
      <c r="AU54" s="971"/>
      <c r="AV54" s="971"/>
      <c r="AW54" s="971"/>
      <c r="AX54" s="971"/>
      <c r="AY54" s="971"/>
      <c r="AZ54" s="976"/>
      <c r="BA54" s="976"/>
      <c r="BB54" s="976"/>
      <c r="BC54" s="976"/>
      <c r="BD54" s="976"/>
      <c r="BE54" s="948"/>
      <c r="BF54" s="948"/>
      <c r="BG54" s="948"/>
      <c r="BH54" s="948"/>
      <c r="BI54" s="949"/>
      <c r="BJ54" s="63"/>
      <c r="BK54" s="63"/>
      <c r="BL54" s="63"/>
      <c r="BM54" s="63"/>
      <c r="BN54" s="63"/>
      <c r="BO54" s="62"/>
      <c r="BP54" s="62"/>
      <c r="BQ54" s="59">
        <v>48</v>
      </c>
      <c r="BR54" s="87"/>
      <c r="BS54" s="943"/>
      <c r="BT54" s="944"/>
      <c r="BU54" s="944"/>
      <c r="BV54" s="944"/>
      <c r="BW54" s="944"/>
      <c r="BX54" s="944"/>
      <c r="BY54" s="944"/>
      <c r="BZ54" s="944"/>
      <c r="CA54" s="944"/>
      <c r="CB54" s="944"/>
      <c r="CC54" s="944"/>
      <c r="CD54" s="944"/>
      <c r="CE54" s="944"/>
      <c r="CF54" s="944"/>
      <c r="CG54" s="945"/>
      <c r="CH54" s="950"/>
      <c r="CI54" s="951"/>
      <c r="CJ54" s="951"/>
      <c r="CK54" s="951"/>
      <c r="CL54" s="961"/>
      <c r="CM54" s="950"/>
      <c r="CN54" s="951"/>
      <c r="CO54" s="951"/>
      <c r="CP54" s="951"/>
      <c r="CQ54" s="961"/>
      <c r="CR54" s="950"/>
      <c r="CS54" s="951"/>
      <c r="CT54" s="951"/>
      <c r="CU54" s="951"/>
      <c r="CV54" s="961"/>
      <c r="CW54" s="950"/>
      <c r="CX54" s="951"/>
      <c r="CY54" s="951"/>
      <c r="CZ54" s="951"/>
      <c r="DA54" s="961"/>
      <c r="DB54" s="950"/>
      <c r="DC54" s="951"/>
      <c r="DD54" s="951"/>
      <c r="DE54" s="951"/>
      <c r="DF54" s="961"/>
      <c r="DG54" s="950"/>
      <c r="DH54" s="951"/>
      <c r="DI54" s="951"/>
      <c r="DJ54" s="951"/>
      <c r="DK54" s="961"/>
      <c r="DL54" s="950"/>
      <c r="DM54" s="951"/>
      <c r="DN54" s="951"/>
      <c r="DO54" s="951"/>
      <c r="DP54" s="961"/>
      <c r="DQ54" s="950"/>
      <c r="DR54" s="951"/>
      <c r="DS54" s="951"/>
      <c r="DT54" s="951"/>
      <c r="DU54" s="961"/>
      <c r="DV54" s="943"/>
      <c r="DW54" s="944"/>
      <c r="DX54" s="944"/>
      <c r="DY54" s="944"/>
      <c r="DZ54" s="962"/>
      <c r="EA54" s="54"/>
    </row>
    <row r="55" spans="1:131" s="51" customFormat="1" ht="26.25" customHeight="1" x14ac:dyDescent="0.15">
      <c r="A55" s="59">
        <v>28</v>
      </c>
      <c r="B55" s="943"/>
      <c r="C55" s="944"/>
      <c r="D55" s="944"/>
      <c r="E55" s="944"/>
      <c r="F55" s="944"/>
      <c r="G55" s="944"/>
      <c r="H55" s="944"/>
      <c r="I55" s="944"/>
      <c r="J55" s="944"/>
      <c r="K55" s="944"/>
      <c r="L55" s="944"/>
      <c r="M55" s="944"/>
      <c r="N55" s="944"/>
      <c r="O55" s="944"/>
      <c r="P55" s="945"/>
      <c r="Q55" s="970"/>
      <c r="R55" s="971"/>
      <c r="S55" s="971"/>
      <c r="T55" s="971"/>
      <c r="U55" s="971"/>
      <c r="V55" s="971"/>
      <c r="W55" s="971"/>
      <c r="X55" s="971"/>
      <c r="Y55" s="971"/>
      <c r="Z55" s="971"/>
      <c r="AA55" s="971"/>
      <c r="AB55" s="971"/>
      <c r="AC55" s="971"/>
      <c r="AD55" s="971"/>
      <c r="AE55" s="972"/>
      <c r="AF55" s="973"/>
      <c r="AG55" s="951"/>
      <c r="AH55" s="951"/>
      <c r="AI55" s="951"/>
      <c r="AJ55" s="974"/>
      <c r="AK55" s="975"/>
      <c r="AL55" s="971"/>
      <c r="AM55" s="971"/>
      <c r="AN55" s="971"/>
      <c r="AO55" s="971"/>
      <c r="AP55" s="971"/>
      <c r="AQ55" s="971"/>
      <c r="AR55" s="971"/>
      <c r="AS55" s="971"/>
      <c r="AT55" s="971"/>
      <c r="AU55" s="971"/>
      <c r="AV55" s="971"/>
      <c r="AW55" s="971"/>
      <c r="AX55" s="971"/>
      <c r="AY55" s="971"/>
      <c r="AZ55" s="976"/>
      <c r="BA55" s="976"/>
      <c r="BB55" s="976"/>
      <c r="BC55" s="976"/>
      <c r="BD55" s="976"/>
      <c r="BE55" s="948"/>
      <c r="BF55" s="948"/>
      <c r="BG55" s="948"/>
      <c r="BH55" s="948"/>
      <c r="BI55" s="949"/>
      <c r="BJ55" s="63"/>
      <c r="BK55" s="63"/>
      <c r="BL55" s="63"/>
      <c r="BM55" s="63"/>
      <c r="BN55" s="63"/>
      <c r="BO55" s="62"/>
      <c r="BP55" s="62"/>
      <c r="BQ55" s="59">
        <v>49</v>
      </c>
      <c r="BR55" s="87"/>
      <c r="BS55" s="943"/>
      <c r="BT55" s="944"/>
      <c r="BU55" s="944"/>
      <c r="BV55" s="944"/>
      <c r="BW55" s="944"/>
      <c r="BX55" s="944"/>
      <c r="BY55" s="944"/>
      <c r="BZ55" s="944"/>
      <c r="CA55" s="944"/>
      <c r="CB55" s="944"/>
      <c r="CC55" s="944"/>
      <c r="CD55" s="944"/>
      <c r="CE55" s="944"/>
      <c r="CF55" s="944"/>
      <c r="CG55" s="945"/>
      <c r="CH55" s="950"/>
      <c r="CI55" s="951"/>
      <c r="CJ55" s="951"/>
      <c r="CK55" s="951"/>
      <c r="CL55" s="961"/>
      <c r="CM55" s="950"/>
      <c r="CN55" s="951"/>
      <c r="CO55" s="951"/>
      <c r="CP55" s="951"/>
      <c r="CQ55" s="961"/>
      <c r="CR55" s="950"/>
      <c r="CS55" s="951"/>
      <c r="CT55" s="951"/>
      <c r="CU55" s="951"/>
      <c r="CV55" s="961"/>
      <c r="CW55" s="950"/>
      <c r="CX55" s="951"/>
      <c r="CY55" s="951"/>
      <c r="CZ55" s="951"/>
      <c r="DA55" s="961"/>
      <c r="DB55" s="950"/>
      <c r="DC55" s="951"/>
      <c r="DD55" s="951"/>
      <c r="DE55" s="951"/>
      <c r="DF55" s="961"/>
      <c r="DG55" s="950"/>
      <c r="DH55" s="951"/>
      <c r="DI55" s="951"/>
      <c r="DJ55" s="951"/>
      <c r="DK55" s="961"/>
      <c r="DL55" s="950"/>
      <c r="DM55" s="951"/>
      <c r="DN55" s="951"/>
      <c r="DO55" s="951"/>
      <c r="DP55" s="961"/>
      <c r="DQ55" s="950"/>
      <c r="DR55" s="951"/>
      <c r="DS55" s="951"/>
      <c r="DT55" s="951"/>
      <c r="DU55" s="961"/>
      <c r="DV55" s="943"/>
      <c r="DW55" s="944"/>
      <c r="DX55" s="944"/>
      <c r="DY55" s="944"/>
      <c r="DZ55" s="962"/>
      <c r="EA55" s="54"/>
    </row>
    <row r="56" spans="1:131" s="51" customFormat="1" ht="26.25" customHeight="1" x14ac:dyDescent="0.15">
      <c r="A56" s="59">
        <v>29</v>
      </c>
      <c r="B56" s="943"/>
      <c r="C56" s="944"/>
      <c r="D56" s="944"/>
      <c r="E56" s="944"/>
      <c r="F56" s="944"/>
      <c r="G56" s="944"/>
      <c r="H56" s="944"/>
      <c r="I56" s="944"/>
      <c r="J56" s="944"/>
      <c r="K56" s="944"/>
      <c r="L56" s="944"/>
      <c r="M56" s="944"/>
      <c r="N56" s="944"/>
      <c r="O56" s="944"/>
      <c r="P56" s="945"/>
      <c r="Q56" s="970"/>
      <c r="R56" s="971"/>
      <c r="S56" s="971"/>
      <c r="T56" s="971"/>
      <c r="U56" s="971"/>
      <c r="V56" s="971"/>
      <c r="W56" s="971"/>
      <c r="X56" s="971"/>
      <c r="Y56" s="971"/>
      <c r="Z56" s="971"/>
      <c r="AA56" s="971"/>
      <c r="AB56" s="971"/>
      <c r="AC56" s="971"/>
      <c r="AD56" s="971"/>
      <c r="AE56" s="972"/>
      <c r="AF56" s="973"/>
      <c r="AG56" s="951"/>
      <c r="AH56" s="951"/>
      <c r="AI56" s="951"/>
      <c r="AJ56" s="974"/>
      <c r="AK56" s="975"/>
      <c r="AL56" s="971"/>
      <c r="AM56" s="971"/>
      <c r="AN56" s="971"/>
      <c r="AO56" s="971"/>
      <c r="AP56" s="971"/>
      <c r="AQ56" s="971"/>
      <c r="AR56" s="971"/>
      <c r="AS56" s="971"/>
      <c r="AT56" s="971"/>
      <c r="AU56" s="971"/>
      <c r="AV56" s="971"/>
      <c r="AW56" s="971"/>
      <c r="AX56" s="971"/>
      <c r="AY56" s="971"/>
      <c r="AZ56" s="976"/>
      <c r="BA56" s="976"/>
      <c r="BB56" s="976"/>
      <c r="BC56" s="976"/>
      <c r="BD56" s="976"/>
      <c r="BE56" s="948"/>
      <c r="BF56" s="948"/>
      <c r="BG56" s="948"/>
      <c r="BH56" s="948"/>
      <c r="BI56" s="949"/>
      <c r="BJ56" s="63"/>
      <c r="BK56" s="63"/>
      <c r="BL56" s="63"/>
      <c r="BM56" s="63"/>
      <c r="BN56" s="63"/>
      <c r="BO56" s="62"/>
      <c r="BP56" s="62"/>
      <c r="BQ56" s="59">
        <v>50</v>
      </c>
      <c r="BR56" s="87"/>
      <c r="BS56" s="943"/>
      <c r="BT56" s="944"/>
      <c r="BU56" s="944"/>
      <c r="BV56" s="944"/>
      <c r="BW56" s="944"/>
      <c r="BX56" s="944"/>
      <c r="BY56" s="944"/>
      <c r="BZ56" s="944"/>
      <c r="CA56" s="944"/>
      <c r="CB56" s="944"/>
      <c r="CC56" s="944"/>
      <c r="CD56" s="944"/>
      <c r="CE56" s="944"/>
      <c r="CF56" s="944"/>
      <c r="CG56" s="945"/>
      <c r="CH56" s="950"/>
      <c r="CI56" s="951"/>
      <c r="CJ56" s="951"/>
      <c r="CK56" s="951"/>
      <c r="CL56" s="961"/>
      <c r="CM56" s="950"/>
      <c r="CN56" s="951"/>
      <c r="CO56" s="951"/>
      <c r="CP56" s="951"/>
      <c r="CQ56" s="961"/>
      <c r="CR56" s="950"/>
      <c r="CS56" s="951"/>
      <c r="CT56" s="951"/>
      <c r="CU56" s="951"/>
      <c r="CV56" s="961"/>
      <c r="CW56" s="950"/>
      <c r="CX56" s="951"/>
      <c r="CY56" s="951"/>
      <c r="CZ56" s="951"/>
      <c r="DA56" s="961"/>
      <c r="DB56" s="950"/>
      <c r="DC56" s="951"/>
      <c r="DD56" s="951"/>
      <c r="DE56" s="951"/>
      <c r="DF56" s="961"/>
      <c r="DG56" s="950"/>
      <c r="DH56" s="951"/>
      <c r="DI56" s="951"/>
      <c r="DJ56" s="951"/>
      <c r="DK56" s="961"/>
      <c r="DL56" s="950"/>
      <c r="DM56" s="951"/>
      <c r="DN56" s="951"/>
      <c r="DO56" s="951"/>
      <c r="DP56" s="961"/>
      <c r="DQ56" s="950"/>
      <c r="DR56" s="951"/>
      <c r="DS56" s="951"/>
      <c r="DT56" s="951"/>
      <c r="DU56" s="961"/>
      <c r="DV56" s="943"/>
      <c r="DW56" s="944"/>
      <c r="DX56" s="944"/>
      <c r="DY56" s="944"/>
      <c r="DZ56" s="962"/>
      <c r="EA56" s="54"/>
    </row>
    <row r="57" spans="1:131" s="51" customFormat="1" ht="26.25" customHeight="1" x14ac:dyDescent="0.15">
      <c r="A57" s="59">
        <v>30</v>
      </c>
      <c r="B57" s="943"/>
      <c r="C57" s="944"/>
      <c r="D57" s="944"/>
      <c r="E57" s="944"/>
      <c r="F57" s="944"/>
      <c r="G57" s="944"/>
      <c r="H57" s="944"/>
      <c r="I57" s="944"/>
      <c r="J57" s="944"/>
      <c r="K57" s="944"/>
      <c r="L57" s="944"/>
      <c r="M57" s="944"/>
      <c r="N57" s="944"/>
      <c r="O57" s="944"/>
      <c r="P57" s="945"/>
      <c r="Q57" s="970"/>
      <c r="R57" s="971"/>
      <c r="S57" s="971"/>
      <c r="T57" s="971"/>
      <c r="U57" s="971"/>
      <c r="V57" s="971"/>
      <c r="W57" s="971"/>
      <c r="X57" s="971"/>
      <c r="Y57" s="971"/>
      <c r="Z57" s="971"/>
      <c r="AA57" s="971"/>
      <c r="AB57" s="971"/>
      <c r="AC57" s="971"/>
      <c r="AD57" s="971"/>
      <c r="AE57" s="972"/>
      <c r="AF57" s="973"/>
      <c r="AG57" s="951"/>
      <c r="AH57" s="951"/>
      <c r="AI57" s="951"/>
      <c r="AJ57" s="974"/>
      <c r="AK57" s="975"/>
      <c r="AL57" s="971"/>
      <c r="AM57" s="971"/>
      <c r="AN57" s="971"/>
      <c r="AO57" s="971"/>
      <c r="AP57" s="971"/>
      <c r="AQ57" s="971"/>
      <c r="AR57" s="971"/>
      <c r="AS57" s="971"/>
      <c r="AT57" s="971"/>
      <c r="AU57" s="971"/>
      <c r="AV57" s="971"/>
      <c r="AW57" s="971"/>
      <c r="AX57" s="971"/>
      <c r="AY57" s="971"/>
      <c r="AZ57" s="976"/>
      <c r="BA57" s="976"/>
      <c r="BB57" s="976"/>
      <c r="BC57" s="976"/>
      <c r="BD57" s="976"/>
      <c r="BE57" s="948"/>
      <c r="BF57" s="948"/>
      <c r="BG57" s="948"/>
      <c r="BH57" s="948"/>
      <c r="BI57" s="949"/>
      <c r="BJ57" s="63"/>
      <c r="BK57" s="63"/>
      <c r="BL57" s="63"/>
      <c r="BM57" s="63"/>
      <c r="BN57" s="63"/>
      <c r="BO57" s="62"/>
      <c r="BP57" s="62"/>
      <c r="BQ57" s="59">
        <v>51</v>
      </c>
      <c r="BR57" s="87"/>
      <c r="BS57" s="943"/>
      <c r="BT57" s="944"/>
      <c r="BU57" s="944"/>
      <c r="BV57" s="944"/>
      <c r="BW57" s="944"/>
      <c r="BX57" s="944"/>
      <c r="BY57" s="944"/>
      <c r="BZ57" s="944"/>
      <c r="CA57" s="944"/>
      <c r="CB57" s="944"/>
      <c r="CC57" s="944"/>
      <c r="CD57" s="944"/>
      <c r="CE57" s="944"/>
      <c r="CF57" s="944"/>
      <c r="CG57" s="945"/>
      <c r="CH57" s="950"/>
      <c r="CI57" s="951"/>
      <c r="CJ57" s="951"/>
      <c r="CK57" s="951"/>
      <c r="CL57" s="961"/>
      <c r="CM57" s="950"/>
      <c r="CN57" s="951"/>
      <c r="CO57" s="951"/>
      <c r="CP57" s="951"/>
      <c r="CQ57" s="961"/>
      <c r="CR57" s="950"/>
      <c r="CS57" s="951"/>
      <c r="CT57" s="951"/>
      <c r="CU57" s="951"/>
      <c r="CV57" s="961"/>
      <c r="CW57" s="950"/>
      <c r="CX57" s="951"/>
      <c r="CY57" s="951"/>
      <c r="CZ57" s="951"/>
      <c r="DA57" s="961"/>
      <c r="DB57" s="950"/>
      <c r="DC57" s="951"/>
      <c r="DD57" s="951"/>
      <c r="DE57" s="951"/>
      <c r="DF57" s="961"/>
      <c r="DG57" s="950"/>
      <c r="DH57" s="951"/>
      <c r="DI57" s="951"/>
      <c r="DJ57" s="951"/>
      <c r="DK57" s="961"/>
      <c r="DL57" s="950"/>
      <c r="DM57" s="951"/>
      <c r="DN57" s="951"/>
      <c r="DO57" s="951"/>
      <c r="DP57" s="961"/>
      <c r="DQ57" s="950"/>
      <c r="DR57" s="951"/>
      <c r="DS57" s="951"/>
      <c r="DT57" s="951"/>
      <c r="DU57" s="961"/>
      <c r="DV57" s="943"/>
      <c r="DW57" s="944"/>
      <c r="DX57" s="944"/>
      <c r="DY57" s="944"/>
      <c r="DZ57" s="962"/>
      <c r="EA57" s="54"/>
    </row>
    <row r="58" spans="1:131" s="51" customFormat="1" ht="26.25" customHeight="1" x14ac:dyDescent="0.15">
      <c r="A58" s="59">
        <v>31</v>
      </c>
      <c r="B58" s="943"/>
      <c r="C58" s="944"/>
      <c r="D58" s="944"/>
      <c r="E58" s="944"/>
      <c r="F58" s="944"/>
      <c r="G58" s="944"/>
      <c r="H58" s="944"/>
      <c r="I58" s="944"/>
      <c r="J58" s="944"/>
      <c r="K58" s="944"/>
      <c r="L58" s="944"/>
      <c r="M58" s="944"/>
      <c r="N58" s="944"/>
      <c r="O58" s="944"/>
      <c r="P58" s="945"/>
      <c r="Q58" s="970"/>
      <c r="R58" s="971"/>
      <c r="S58" s="971"/>
      <c r="T58" s="971"/>
      <c r="U58" s="971"/>
      <c r="V58" s="971"/>
      <c r="W58" s="971"/>
      <c r="X58" s="971"/>
      <c r="Y58" s="971"/>
      <c r="Z58" s="971"/>
      <c r="AA58" s="971"/>
      <c r="AB58" s="971"/>
      <c r="AC58" s="971"/>
      <c r="AD58" s="971"/>
      <c r="AE58" s="972"/>
      <c r="AF58" s="973"/>
      <c r="AG58" s="951"/>
      <c r="AH58" s="951"/>
      <c r="AI58" s="951"/>
      <c r="AJ58" s="974"/>
      <c r="AK58" s="975"/>
      <c r="AL58" s="971"/>
      <c r="AM58" s="971"/>
      <c r="AN58" s="971"/>
      <c r="AO58" s="971"/>
      <c r="AP58" s="971"/>
      <c r="AQ58" s="971"/>
      <c r="AR58" s="971"/>
      <c r="AS58" s="971"/>
      <c r="AT58" s="971"/>
      <c r="AU58" s="971"/>
      <c r="AV58" s="971"/>
      <c r="AW58" s="971"/>
      <c r="AX58" s="971"/>
      <c r="AY58" s="971"/>
      <c r="AZ58" s="976"/>
      <c r="BA58" s="976"/>
      <c r="BB58" s="976"/>
      <c r="BC58" s="976"/>
      <c r="BD58" s="976"/>
      <c r="BE58" s="948"/>
      <c r="BF58" s="948"/>
      <c r="BG58" s="948"/>
      <c r="BH58" s="948"/>
      <c r="BI58" s="949"/>
      <c r="BJ58" s="63"/>
      <c r="BK58" s="63"/>
      <c r="BL58" s="63"/>
      <c r="BM58" s="63"/>
      <c r="BN58" s="63"/>
      <c r="BO58" s="62"/>
      <c r="BP58" s="62"/>
      <c r="BQ58" s="59">
        <v>52</v>
      </c>
      <c r="BR58" s="87"/>
      <c r="BS58" s="943"/>
      <c r="BT58" s="944"/>
      <c r="BU58" s="944"/>
      <c r="BV58" s="944"/>
      <c r="BW58" s="944"/>
      <c r="BX58" s="944"/>
      <c r="BY58" s="944"/>
      <c r="BZ58" s="944"/>
      <c r="CA58" s="944"/>
      <c r="CB58" s="944"/>
      <c r="CC58" s="944"/>
      <c r="CD58" s="944"/>
      <c r="CE58" s="944"/>
      <c r="CF58" s="944"/>
      <c r="CG58" s="945"/>
      <c r="CH58" s="950"/>
      <c r="CI58" s="951"/>
      <c r="CJ58" s="951"/>
      <c r="CK58" s="951"/>
      <c r="CL58" s="961"/>
      <c r="CM58" s="950"/>
      <c r="CN58" s="951"/>
      <c r="CO58" s="951"/>
      <c r="CP58" s="951"/>
      <c r="CQ58" s="961"/>
      <c r="CR58" s="950"/>
      <c r="CS58" s="951"/>
      <c r="CT58" s="951"/>
      <c r="CU58" s="951"/>
      <c r="CV58" s="961"/>
      <c r="CW58" s="950"/>
      <c r="CX58" s="951"/>
      <c r="CY58" s="951"/>
      <c r="CZ58" s="951"/>
      <c r="DA58" s="961"/>
      <c r="DB58" s="950"/>
      <c r="DC58" s="951"/>
      <c r="DD58" s="951"/>
      <c r="DE58" s="951"/>
      <c r="DF58" s="961"/>
      <c r="DG58" s="950"/>
      <c r="DH58" s="951"/>
      <c r="DI58" s="951"/>
      <c r="DJ58" s="951"/>
      <c r="DK58" s="961"/>
      <c r="DL58" s="950"/>
      <c r="DM58" s="951"/>
      <c r="DN58" s="951"/>
      <c r="DO58" s="951"/>
      <c r="DP58" s="961"/>
      <c r="DQ58" s="950"/>
      <c r="DR58" s="951"/>
      <c r="DS58" s="951"/>
      <c r="DT58" s="951"/>
      <c r="DU58" s="961"/>
      <c r="DV58" s="943"/>
      <c r="DW58" s="944"/>
      <c r="DX58" s="944"/>
      <c r="DY58" s="944"/>
      <c r="DZ58" s="962"/>
      <c r="EA58" s="54"/>
    </row>
    <row r="59" spans="1:131" s="51" customFormat="1" ht="26.25" customHeight="1" x14ac:dyDescent="0.15">
      <c r="A59" s="59">
        <v>32</v>
      </c>
      <c r="B59" s="943"/>
      <c r="C59" s="944"/>
      <c r="D59" s="944"/>
      <c r="E59" s="944"/>
      <c r="F59" s="944"/>
      <c r="G59" s="944"/>
      <c r="H59" s="944"/>
      <c r="I59" s="944"/>
      <c r="J59" s="944"/>
      <c r="K59" s="944"/>
      <c r="L59" s="944"/>
      <c r="M59" s="944"/>
      <c r="N59" s="944"/>
      <c r="O59" s="944"/>
      <c r="P59" s="945"/>
      <c r="Q59" s="970"/>
      <c r="R59" s="971"/>
      <c r="S59" s="971"/>
      <c r="T59" s="971"/>
      <c r="U59" s="971"/>
      <c r="V59" s="971"/>
      <c r="W59" s="971"/>
      <c r="X59" s="971"/>
      <c r="Y59" s="971"/>
      <c r="Z59" s="971"/>
      <c r="AA59" s="971"/>
      <c r="AB59" s="971"/>
      <c r="AC59" s="971"/>
      <c r="AD59" s="971"/>
      <c r="AE59" s="972"/>
      <c r="AF59" s="973"/>
      <c r="AG59" s="951"/>
      <c r="AH59" s="951"/>
      <c r="AI59" s="951"/>
      <c r="AJ59" s="974"/>
      <c r="AK59" s="975"/>
      <c r="AL59" s="971"/>
      <c r="AM59" s="971"/>
      <c r="AN59" s="971"/>
      <c r="AO59" s="971"/>
      <c r="AP59" s="971"/>
      <c r="AQ59" s="971"/>
      <c r="AR59" s="971"/>
      <c r="AS59" s="971"/>
      <c r="AT59" s="971"/>
      <c r="AU59" s="971"/>
      <c r="AV59" s="971"/>
      <c r="AW59" s="971"/>
      <c r="AX59" s="971"/>
      <c r="AY59" s="971"/>
      <c r="AZ59" s="976"/>
      <c r="BA59" s="976"/>
      <c r="BB59" s="976"/>
      <c r="BC59" s="976"/>
      <c r="BD59" s="976"/>
      <c r="BE59" s="948"/>
      <c r="BF59" s="948"/>
      <c r="BG59" s="948"/>
      <c r="BH59" s="948"/>
      <c r="BI59" s="949"/>
      <c r="BJ59" s="63"/>
      <c r="BK59" s="63"/>
      <c r="BL59" s="63"/>
      <c r="BM59" s="63"/>
      <c r="BN59" s="63"/>
      <c r="BO59" s="62"/>
      <c r="BP59" s="62"/>
      <c r="BQ59" s="59">
        <v>53</v>
      </c>
      <c r="BR59" s="87"/>
      <c r="BS59" s="943"/>
      <c r="BT59" s="944"/>
      <c r="BU59" s="944"/>
      <c r="BV59" s="944"/>
      <c r="BW59" s="944"/>
      <c r="BX59" s="944"/>
      <c r="BY59" s="944"/>
      <c r="BZ59" s="944"/>
      <c r="CA59" s="944"/>
      <c r="CB59" s="944"/>
      <c r="CC59" s="944"/>
      <c r="CD59" s="944"/>
      <c r="CE59" s="944"/>
      <c r="CF59" s="944"/>
      <c r="CG59" s="945"/>
      <c r="CH59" s="950"/>
      <c r="CI59" s="951"/>
      <c r="CJ59" s="951"/>
      <c r="CK59" s="951"/>
      <c r="CL59" s="961"/>
      <c r="CM59" s="950"/>
      <c r="CN59" s="951"/>
      <c r="CO59" s="951"/>
      <c r="CP59" s="951"/>
      <c r="CQ59" s="961"/>
      <c r="CR59" s="950"/>
      <c r="CS59" s="951"/>
      <c r="CT59" s="951"/>
      <c r="CU59" s="951"/>
      <c r="CV59" s="961"/>
      <c r="CW59" s="950"/>
      <c r="CX59" s="951"/>
      <c r="CY59" s="951"/>
      <c r="CZ59" s="951"/>
      <c r="DA59" s="961"/>
      <c r="DB59" s="950"/>
      <c r="DC59" s="951"/>
      <c r="DD59" s="951"/>
      <c r="DE59" s="951"/>
      <c r="DF59" s="961"/>
      <c r="DG59" s="950"/>
      <c r="DH59" s="951"/>
      <c r="DI59" s="951"/>
      <c r="DJ59" s="951"/>
      <c r="DK59" s="961"/>
      <c r="DL59" s="950"/>
      <c r="DM59" s="951"/>
      <c r="DN59" s="951"/>
      <c r="DO59" s="951"/>
      <c r="DP59" s="961"/>
      <c r="DQ59" s="950"/>
      <c r="DR59" s="951"/>
      <c r="DS59" s="951"/>
      <c r="DT59" s="951"/>
      <c r="DU59" s="961"/>
      <c r="DV59" s="943"/>
      <c r="DW59" s="944"/>
      <c r="DX59" s="944"/>
      <c r="DY59" s="944"/>
      <c r="DZ59" s="962"/>
      <c r="EA59" s="54"/>
    </row>
    <row r="60" spans="1:131" s="51" customFormat="1" ht="26.25" customHeight="1" x14ac:dyDescent="0.15">
      <c r="A60" s="59">
        <v>33</v>
      </c>
      <c r="B60" s="943"/>
      <c r="C60" s="944"/>
      <c r="D60" s="944"/>
      <c r="E60" s="944"/>
      <c r="F60" s="944"/>
      <c r="G60" s="944"/>
      <c r="H60" s="944"/>
      <c r="I60" s="944"/>
      <c r="J60" s="944"/>
      <c r="K60" s="944"/>
      <c r="L60" s="944"/>
      <c r="M60" s="944"/>
      <c r="N60" s="944"/>
      <c r="O60" s="944"/>
      <c r="P60" s="945"/>
      <c r="Q60" s="970"/>
      <c r="R60" s="971"/>
      <c r="S60" s="971"/>
      <c r="T60" s="971"/>
      <c r="U60" s="971"/>
      <c r="V60" s="971"/>
      <c r="W60" s="971"/>
      <c r="X60" s="971"/>
      <c r="Y60" s="971"/>
      <c r="Z60" s="971"/>
      <c r="AA60" s="971"/>
      <c r="AB60" s="971"/>
      <c r="AC60" s="971"/>
      <c r="AD60" s="971"/>
      <c r="AE60" s="972"/>
      <c r="AF60" s="973"/>
      <c r="AG60" s="951"/>
      <c r="AH60" s="951"/>
      <c r="AI60" s="951"/>
      <c r="AJ60" s="974"/>
      <c r="AK60" s="975"/>
      <c r="AL60" s="971"/>
      <c r="AM60" s="971"/>
      <c r="AN60" s="971"/>
      <c r="AO60" s="971"/>
      <c r="AP60" s="971"/>
      <c r="AQ60" s="971"/>
      <c r="AR60" s="971"/>
      <c r="AS60" s="971"/>
      <c r="AT60" s="971"/>
      <c r="AU60" s="971"/>
      <c r="AV60" s="971"/>
      <c r="AW60" s="971"/>
      <c r="AX60" s="971"/>
      <c r="AY60" s="971"/>
      <c r="AZ60" s="976"/>
      <c r="BA60" s="976"/>
      <c r="BB60" s="976"/>
      <c r="BC60" s="976"/>
      <c r="BD60" s="976"/>
      <c r="BE60" s="948"/>
      <c r="BF60" s="948"/>
      <c r="BG60" s="948"/>
      <c r="BH60" s="948"/>
      <c r="BI60" s="949"/>
      <c r="BJ60" s="63"/>
      <c r="BK60" s="63"/>
      <c r="BL60" s="63"/>
      <c r="BM60" s="63"/>
      <c r="BN60" s="63"/>
      <c r="BO60" s="62"/>
      <c r="BP60" s="62"/>
      <c r="BQ60" s="59">
        <v>54</v>
      </c>
      <c r="BR60" s="87"/>
      <c r="BS60" s="943"/>
      <c r="BT60" s="944"/>
      <c r="BU60" s="944"/>
      <c r="BV60" s="944"/>
      <c r="BW60" s="944"/>
      <c r="BX60" s="944"/>
      <c r="BY60" s="944"/>
      <c r="BZ60" s="944"/>
      <c r="CA60" s="944"/>
      <c r="CB60" s="944"/>
      <c r="CC60" s="944"/>
      <c r="CD60" s="944"/>
      <c r="CE60" s="944"/>
      <c r="CF60" s="944"/>
      <c r="CG60" s="945"/>
      <c r="CH60" s="950"/>
      <c r="CI60" s="951"/>
      <c r="CJ60" s="951"/>
      <c r="CK60" s="951"/>
      <c r="CL60" s="961"/>
      <c r="CM60" s="950"/>
      <c r="CN60" s="951"/>
      <c r="CO60" s="951"/>
      <c r="CP60" s="951"/>
      <c r="CQ60" s="961"/>
      <c r="CR60" s="950"/>
      <c r="CS60" s="951"/>
      <c r="CT60" s="951"/>
      <c r="CU60" s="951"/>
      <c r="CV60" s="961"/>
      <c r="CW60" s="950"/>
      <c r="CX60" s="951"/>
      <c r="CY60" s="951"/>
      <c r="CZ60" s="951"/>
      <c r="DA60" s="961"/>
      <c r="DB60" s="950"/>
      <c r="DC60" s="951"/>
      <c r="DD60" s="951"/>
      <c r="DE60" s="951"/>
      <c r="DF60" s="961"/>
      <c r="DG60" s="950"/>
      <c r="DH60" s="951"/>
      <c r="DI60" s="951"/>
      <c r="DJ60" s="951"/>
      <c r="DK60" s="961"/>
      <c r="DL60" s="950"/>
      <c r="DM60" s="951"/>
      <c r="DN60" s="951"/>
      <c r="DO60" s="951"/>
      <c r="DP60" s="961"/>
      <c r="DQ60" s="950"/>
      <c r="DR60" s="951"/>
      <c r="DS60" s="951"/>
      <c r="DT60" s="951"/>
      <c r="DU60" s="961"/>
      <c r="DV60" s="943"/>
      <c r="DW60" s="944"/>
      <c r="DX60" s="944"/>
      <c r="DY60" s="944"/>
      <c r="DZ60" s="962"/>
      <c r="EA60" s="54"/>
    </row>
    <row r="61" spans="1:131" s="51" customFormat="1" ht="26.25" customHeight="1" x14ac:dyDescent="0.15">
      <c r="A61" s="59">
        <v>34</v>
      </c>
      <c r="B61" s="943"/>
      <c r="C61" s="944"/>
      <c r="D61" s="944"/>
      <c r="E61" s="944"/>
      <c r="F61" s="944"/>
      <c r="G61" s="944"/>
      <c r="H61" s="944"/>
      <c r="I61" s="944"/>
      <c r="J61" s="944"/>
      <c r="K61" s="944"/>
      <c r="L61" s="944"/>
      <c r="M61" s="944"/>
      <c r="N61" s="944"/>
      <c r="O61" s="944"/>
      <c r="P61" s="945"/>
      <c r="Q61" s="970"/>
      <c r="R61" s="971"/>
      <c r="S61" s="971"/>
      <c r="T61" s="971"/>
      <c r="U61" s="971"/>
      <c r="V61" s="971"/>
      <c r="W61" s="971"/>
      <c r="X61" s="971"/>
      <c r="Y61" s="971"/>
      <c r="Z61" s="971"/>
      <c r="AA61" s="971"/>
      <c r="AB61" s="971"/>
      <c r="AC61" s="971"/>
      <c r="AD61" s="971"/>
      <c r="AE61" s="972"/>
      <c r="AF61" s="973"/>
      <c r="AG61" s="951"/>
      <c r="AH61" s="951"/>
      <c r="AI61" s="951"/>
      <c r="AJ61" s="974"/>
      <c r="AK61" s="975"/>
      <c r="AL61" s="971"/>
      <c r="AM61" s="971"/>
      <c r="AN61" s="971"/>
      <c r="AO61" s="971"/>
      <c r="AP61" s="971"/>
      <c r="AQ61" s="971"/>
      <c r="AR61" s="971"/>
      <c r="AS61" s="971"/>
      <c r="AT61" s="971"/>
      <c r="AU61" s="971"/>
      <c r="AV61" s="971"/>
      <c r="AW61" s="971"/>
      <c r="AX61" s="971"/>
      <c r="AY61" s="971"/>
      <c r="AZ61" s="976"/>
      <c r="BA61" s="976"/>
      <c r="BB61" s="976"/>
      <c r="BC61" s="976"/>
      <c r="BD61" s="976"/>
      <c r="BE61" s="948"/>
      <c r="BF61" s="948"/>
      <c r="BG61" s="948"/>
      <c r="BH61" s="948"/>
      <c r="BI61" s="949"/>
      <c r="BJ61" s="63"/>
      <c r="BK61" s="63"/>
      <c r="BL61" s="63"/>
      <c r="BM61" s="63"/>
      <c r="BN61" s="63"/>
      <c r="BO61" s="62"/>
      <c r="BP61" s="62"/>
      <c r="BQ61" s="59">
        <v>55</v>
      </c>
      <c r="BR61" s="87"/>
      <c r="BS61" s="943"/>
      <c r="BT61" s="944"/>
      <c r="BU61" s="944"/>
      <c r="BV61" s="944"/>
      <c r="BW61" s="944"/>
      <c r="BX61" s="944"/>
      <c r="BY61" s="944"/>
      <c r="BZ61" s="944"/>
      <c r="CA61" s="944"/>
      <c r="CB61" s="944"/>
      <c r="CC61" s="944"/>
      <c r="CD61" s="944"/>
      <c r="CE61" s="944"/>
      <c r="CF61" s="944"/>
      <c r="CG61" s="945"/>
      <c r="CH61" s="950"/>
      <c r="CI61" s="951"/>
      <c r="CJ61" s="951"/>
      <c r="CK61" s="951"/>
      <c r="CL61" s="961"/>
      <c r="CM61" s="950"/>
      <c r="CN61" s="951"/>
      <c r="CO61" s="951"/>
      <c r="CP61" s="951"/>
      <c r="CQ61" s="961"/>
      <c r="CR61" s="950"/>
      <c r="CS61" s="951"/>
      <c r="CT61" s="951"/>
      <c r="CU61" s="951"/>
      <c r="CV61" s="961"/>
      <c r="CW61" s="950"/>
      <c r="CX61" s="951"/>
      <c r="CY61" s="951"/>
      <c r="CZ61" s="951"/>
      <c r="DA61" s="961"/>
      <c r="DB61" s="950"/>
      <c r="DC61" s="951"/>
      <c r="DD61" s="951"/>
      <c r="DE61" s="951"/>
      <c r="DF61" s="961"/>
      <c r="DG61" s="950"/>
      <c r="DH61" s="951"/>
      <c r="DI61" s="951"/>
      <c r="DJ61" s="951"/>
      <c r="DK61" s="961"/>
      <c r="DL61" s="950"/>
      <c r="DM61" s="951"/>
      <c r="DN61" s="951"/>
      <c r="DO61" s="951"/>
      <c r="DP61" s="961"/>
      <c r="DQ61" s="950"/>
      <c r="DR61" s="951"/>
      <c r="DS61" s="951"/>
      <c r="DT61" s="951"/>
      <c r="DU61" s="961"/>
      <c r="DV61" s="943"/>
      <c r="DW61" s="944"/>
      <c r="DX61" s="944"/>
      <c r="DY61" s="944"/>
      <c r="DZ61" s="962"/>
      <c r="EA61" s="54"/>
    </row>
    <row r="62" spans="1:131" s="51" customFormat="1" ht="26.25" customHeight="1" x14ac:dyDescent="0.15">
      <c r="A62" s="59">
        <v>35</v>
      </c>
      <c r="B62" s="943"/>
      <c r="C62" s="944"/>
      <c r="D62" s="944"/>
      <c r="E62" s="944"/>
      <c r="F62" s="944"/>
      <c r="G62" s="944"/>
      <c r="H62" s="944"/>
      <c r="I62" s="944"/>
      <c r="J62" s="944"/>
      <c r="K62" s="944"/>
      <c r="L62" s="944"/>
      <c r="M62" s="944"/>
      <c r="N62" s="944"/>
      <c r="O62" s="944"/>
      <c r="P62" s="945"/>
      <c r="Q62" s="970"/>
      <c r="R62" s="971"/>
      <c r="S62" s="971"/>
      <c r="T62" s="971"/>
      <c r="U62" s="971"/>
      <c r="V62" s="971"/>
      <c r="W62" s="971"/>
      <c r="X62" s="971"/>
      <c r="Y62" s="971"/>
      <c r="Z62" s="971"/>
      <c r="AA62" s="971"/>
      <c r="AB62" s="971"/>
      <c r="AC62" s="971"/>
      <c r="AD62" s="971"/>
      <c r="AE62" s="972"/>
      <c r="AF62" s="973"/>
      <c r="AG62" s="951"/>
      <c r="AH62" s="951"/>
      <c r="AI62" s="951"/>
      <c r="AJ62" s="974"/>
      <c r="AK62" s="975"/>
      <c r="AL62" s="971"/>
      <c r="AM62" s="971"/>
      <c r="AN62" s="971"/>
      <c r="AO62" s="971"/>
      <c r="AP62" s="971"/>
      <c r="AQ62" s="971"/>
      <c r="AR62" s="971"/>
      <c r="AS62" s="971"/>
      <c r="AT62" s="971"/>
      <c r="AU62" s="971"/>
      <c r="AV62" s="971"/>
      <c r="AW62" s="971"/>
      <c r="AX62" s="971"/>
      <c r="AY62" s="971"/>
      <c r="AZ62" s="976"/>
      <c r="BA62" s="976"/>
      <c r="BB62" s="976"/>
      <c r="BC62" s="976"/>
      <c r="BD62" s="976"/>
      <c r="BE62" s="948"/>
      <c r="BF62" s="948"/>
      <c r="BG62" s="948"/>
      <c r="BH62" s="948"/>
      <c r="BI62" s="949"/>
      <c r="BJ62" s="977" t="s">
        <v>454</v>
      </c>
      <c r="BK62" s="978"/>
      <c r="BL62" s="978"/>
      <c r="BM62" s="978"/>
      <c r="BN62" s="979"/>
      <c r="BO62" s="62"/>
      <c r="BP62" s="62"/>
      <c r="BQ62" s="59">
        <v>56</v>
      </c>
      <c r="BR62" s="87"/>
      <c r="BS62" s="943"/>
      <c r="BT62" s="944"/>
      <c r="BU62" s="944"/>
      <c r="BV62" s="944"/>
      <c r="BW62" s="944"/>
      <c r="BX62" s="944"/>
      <c r="BY62" s="944"/>
      <c r="BZ62" s="944"/>
      <c r="CA62" s="944"/>
      <c r="CB62" s="944"/>
      <c r="CC62" s="944"/>
      <c r="CD62" s="944"/>
      <c r="CE62" s="944"/>
      <c r="CF62" s="944"/>
      <c r="CG62" s="945"/>
      <c r="CH62" s="950"/>
      <c r="CI62" s="951"/>
      <c r="CJ62" s="951"/>
      <c r="CK62" s="951"/>
      <c r="CL62" s="961"/>
      <c r="CM62" s="950"/>
      <c r="CN62" s="951"/>
      <c r="CO62" s="951"/>
      <c r="CP62" s="951"/>
      <c r="CQ62" s="961"/>
      <c r="CR62" s="950"/>
      <c r="CS62" s="951"/>
      <c r="CT62" s="951"/>
      <c r="CU62" s="951"/>
      <c r="CV62" s="961"/>
      <c r="CW62" s="950"/>
      <c r="CX62" s="951"/>
      <c r="CY62" s="951"/>
      <c r="CZ62" s="951"/>
      <c r="DA62" s="961"/>
      <c r="DB62" s="950"/>
      <c r="DC62" s="951"/>
      <c r="DD62" s="951"/>
      <c r="DE62" s="951"/>
      <c r="DF62" s="961"/>
      <c r="DG62" s="950"/>
      <c r="DH62" s="951"/>
      <c r="DI62" s="951"/>
      <c r="DJ62" s="951"/>
      <c r="DK62" s="961"/>
      <c r="DL62" s="950"/>
      <c r="DM62" s="951"/>
      <c r="DN62" s="951"/>
      <c r="DO62" s="951"/>
      <c r="DP62" s="961"/>
      <c r="DQ62" s="950"/>
      <c r="DR62" s="951"/>
      <c r="DS62" s="951"/>
      <c r="DT62" s="951"/>
      <c r="DU62" s="961"/>
      <c r="DV62" s="943"/>
      <c r="DW62" s="944"/>
      <c r="DX62" s="944"/>
      <c r="DY62" s="944"/>
      <c r="DZ62" s="962"/>
      <c r="EA62" s="54"/>
    </row>
    <row r="63" spans="1:131" s="51" customFormat="1" ht="26.25" customHeight="1" x14ac:dyDescent="0.15">
      <c r="A63" s="60" t="s">
        <v>248</v>
      </c>
      <c r="B63" s="921" t="s">
        <v>367</v>
      </c>
      <c r="C63" s="922"/>
      <c r="D63" s="922"/>
      <c r="E63" s="922"/>
      <c r="F63" s="922"/>
      <c r="G63" s="922"/>
      <c r="H63" s="922"/>
      <c r="I63" s="922"/>
      <c r="J63" s="922"/>
      <c r="K63" s="922"/>
      <c r="L63" s="922"/>
      <c r="M63" s="922"/>
      <c r="N63" s="922"/>
      <c r="O63" s="922"/>
      <c r="P63" s="923"/>
      <c r="Q63" s="931"/>
      <c r="R63" s="932"/>
      <c r="S63" s="932"/>
      <c r="T63" s="932"/>
      <c r="U63" s="932"/>
      <c r="V63" s="932"/>
      <c r="W63" s="932"/>
      <c r="X63" s="932"/>
      <c r="Y63" s="932"/>
      <c r="Z63" s="932"/>
      <c r="AA63" s="932"/>
      <c r="AB63" s="932"/>
      <c r="AC63" s="932"/>
      <c r="AD63" s="932"/>
      <c r="AE63" s="963"/>
      <c r="AF63" s="964">
        <v>4900</v>
      </c>
      <c r="AG63" s="933"/>
      <c r="AH63" s="933"/>
      <c r="AI63" s="933"/>
      <c r="AJ63" s="965"/>
      <c r="AK63" s="966"/>
      <c r="AL63" s="932"/>
      <c r="AM63" s="932"/>
      <c r="AN63" s="932"/>
      <c r="AO63" s="932"/>
      <c r="AP63" s="933"/>
      <c r="AQ63" s="933"/>
      <c r="AR63" s="933"/>
      <c r="AS63" s="933"/>
      <c r="AT63" s="933"/>
      <c r="AU63" s="933"/>
      <c r="AV63" s="933"/>
      <c r="AW63" s="933"/>
      <c r="AX63" s="933"/>
      <c r="AY63" s="933"/>
      <c r="AZ63" s="967"/>
      <c r="BA63" s="967"/>
      <c r="BB63" s="967"/>
      <c r="BC63" s="967"/>
      <c r="BD63" s="967"/>
      <c r="BE63" s="934"/>
      <c r="BF63" s="934"/>
      <c r="BG63" s="934"/>
      <c r="BH63" s="934"/>
      <c r="BI63" s="935"/>
      <c r="BJ63" s="968" t="s">
        <v>142</v>
      </c>
      <c r="BK63" s="928"/>
      <c r="BL63" s="928"/>
      <c r="BM63" s="928"/>
      <c r="BN63" s="969"/>
      <c r="BO63" s="62"/>
      <c r="BP63" s="62"/>
      <c r="BQ63" s="59">
        <v>57</v>
      </c>
      <c r="BR63" s="87"/>
      <c r="BS63" s="943"/>
      <c r="BT63" s="944"/>
      <c r="BU63" s="944"/>
      <c r="BV63" s="944"/>
      <c r="BW63" s="944"/>
      <c r="BX63" s="944"/>
      <c r="BY63" s="944"/>
      <c r="BZ63" s="944"/>
      <c r="CA63" s="944"/>
      <c r="CB63" s="944"/>
      <c r="CC63" s="944"/>
      <c r="CD63" s="944"/>
      <c r="CE63" s="944"/>
      <c r="CF63" s="944"/>
      <c r="CG63" s="945"/>
      <c r="CH63" s="950"/>
      <c r="CI63" s="951"/>
      <c r="CJ63" s="951"/>
      <c r="CK63" s="951"/>
      <c r="CL63" s="961"/>
      <c r="CM63" s="950"/>
      <c r="CN63" s="951"/>
      <c r="CO63" s="951"/>
      <c r="CP63" s="951"/>
      <c r="CQ63" s="961"/>
      <c r="CR63" s="950"/>
      <c r="CS63" s="951"/>
      <c r="CT63" s="951"/>
      <c r="CU63" s="951"/>
      <c r="CV63" s="961"/>
      <c r="CW63" s="950"/>
      <c r="CX63" s="951"/>
      <c r="CY63" s="951"/>
      <c r="CZ63" s="951"/>
      <c r="DA63" s="961"/>
      <c r="DB63" s="950"/>
      <c r="DC63" s="951"/>
      <c r="DD63" s="951"/>
      <c r="DE63" s="951"/>
      <c r="DF63" s="961"/>
      <c r="DG63" s="950"/>
      <c r="DH63" s="951"/>
      <c r="DI63" s="951"/>
      <c r="DJ63" s="951"/>
      <c r="DK63" s="961"/>
      <c r="DL63" s="950"/>
      <c r="DM63" s="951"/>
      <c r="DN63" s="951"/>
      <c r="DO63" s="951"/>
      <c r="DP63" s="961"/>
      <c r="DQ63" s="950"/>
      <c r="DR63" s="951"/>
      <c r="DS63" s="951"/>
      <c r="DT63" s="951"/>
      <c r="DU63" s="961"/>
      <c r="DV63" s="943"/>
      <c r="DW63" s="944"/>
      <c r="DX63" s="944"/>
      <c r="DY63" s="944"/>
      <c r="DZ63" s="962"/>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43"/>
      <c r="BT64" s="944"/>
      <c r="BU64" s="944"/>
      <c r="BV64" s="944"/>
      <c r="BW64" s="944"/>
      <c r="BX64" s="944"/>
      <c r="BY64" s="944"/>
      <c r="BZ64" s="944"/>
      <c r="CA64" s="944"/>
      <c r="CB64" s="944"/>
      <c r="CC64" s="944"/>
      <c r="CD64" s="944"/>
      <c r="CE64" s="944"/>
      <c r="CF64" s="944"/>
      <c r="CG64" s="945"/>
      <c r="CH64" s="950"/>
      <c r="CI64" s="951"/>
      <c r="CJ64" s="951"/>
      <c r="CK64" s="951"/>
      <c r="CL64" s="961"/>
      <c r="CM64" s="950"/>
      <c r="CN64" s="951"/>
      <c r="CO64" s="951"/>
      <c r="CP64" s="951"/>
      <c r="CQ64" s="961"/>
      <c r="CR64" s="950"/>
      <c r="CS64" s="951"/>
      <c r="CT64" s="951"/>
      <c r="CU64" s="951"/>
      <c r="CV64" s="961"/>
      <c r="CW64" s="950"/>
      <c r="CX64" s="951"/>
      <c r="CY64" s="951"/>
      <c r="CZ64" s="951"/>
      <c r="DA64" s="961"/>
      <c r="DB64" s="950"/>
      <c r="DC64" s="951"/>
      <c r="DD64" s="951"/>
      <c r="DE64" s="951"/>
      <c r="DF64" s="961"/>
      <c r="DG64" s="950"/>
      <c r="DH64" s="951"/>
      <c r="DI64" s="951"/>
      <c r="DJ64" s="951"/>
      <c r="DK64" s="961"/>
      <c r="DL64" s="950"/>
      <c r="DM64" s="951"/>
      <c r="DN64" s="951"/>
      <c r="DO64" s="951"/>
      <c r="DP64" s="961"/>
      <c r="DQ64" s="950"/>
      <c r="DR64" s="951"/>
      <c r="DS64" s="951"/>
      <c r="DT64" s="951"/>
      <c r="DU64" s="961"/>
      <c r="DV64" s="943"/>
      <c r="DW64" s="944"/>
      <c r="DX64" s="944"/>
      <c r="DY64" s="944"/>
      <c r="DZ64" s="962"/>
      <c r="EA64" s="54"/>
    </row>
    <row r="65" spans="1:131" s="51" customFormat="1" ht="26.25" customHeight="1" x14ac:dyDescent="0.15">
      <c r="A65" s="63" t="s">
        <v>441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43"/>
      <c r="BT65" s="944"/>
      <c r="BU65" s="944"/>
      <c r="BV65" s="944"/>
      <c r="BW65" s="944"/>
      <c r="BX65" s="944"/>
      <c r="BY65" s="944"/>
      <c r="BZ65" s="944"/>
      <c r="CA65" s="944"/>
      <c r="CB65" s="944"/>
      <c r="CC65" s="944"/>
      <c r="CD65" s="944"/>
      <c r="CE65" s="944"/>
      <c r="CF65" s="944"/>
      <c r="CG65" s="945"/>
      <c r="CH65" s="950"/>
      <c r="CI65" s="951"/>
      <c r="CJ65" s="951"/>
      <c r="CK65" s="951"/>
      <c r="CL65" s="961"/>
      <c r="CM65" s="950"/>
      <c r="CN65" s="951"/>
      <c r="CO65" s="951"/>
      <c r="CP65" s="951"/>
      <c r="CQ65" s="961"/>
      <c r="CR65" s="950"/>
      <c r="CS65" s="951"/>
      <c r="CT65" s="951"/>
      <c r="CU65" s="951"/>
      <c r="CV65" s="961"/>
      <c r="CW65" s="950"/>
      <c r="CX65" s="951"/>
      <c r="CY65" s="951"/>
      <c r="CZ65" s="951"/>
      <c r="DA65" s="961"/>
      <c r="DB65" s="950"/>
      <c r="DC65" s="951"/>
      <c r="DD65" s="951"/>
      <c r="DE65" s="951"/>
      <c r="DF65" s="961"/>
      <c r="DG65" s="950"/>
      <c r="DH65" s="951"/>
      <c r="DI65" s="951"/>
      <c r="DJ65" s="951"/>
      <c r="DK65" s="961"/>
      <c r="DL65" s="950"/>
      <c r="DM65" s="951"/>
      <c r="DN65" s="951"/>
      <c r="DO65" s="951"/>
      <c r="DP65" s="961"/>
      <c r="DQ65" s="950"/>
      <c r="DR65" s="951"/>
      <c r="DS65" s="951"/>
      <c r="DT65" s="951"/>
      <c r="DU65" s="961"/>
      <c r="DV65" s="943"/>
      <c r="DW65" s="944"/>
      <c r="DX65" s="944"/>
      <c r="DY65" s="944"/>
      <c r="DZ65" s="962"/>
      <c r="EA65" s="54"/>
    </row>
    <row r="66" spans="1:131" s="51" customFormat="1" ht="26.25" customHeight="1" x14ac:dyDescent="0.15">
      <c r="A66" s="679" t="s">
        <v>403</v>
      </c>
      <c r="B66" s="680"/>
      <c r="C66" s="680"/>
      <c r="D66" s="680"/>
      <c r="E66" s="680"/>
      <c r="F66" s="680"/>
      <c r="G66" s="680"/>
      <c r="H66" s="680"/>
      <c r="I66" s="680"/>
      <c r="J66" s="680"/>
      <c r="K66" s="680"/>
      <c r="L66" s="680"/>
      <c r="M66" s="680"/>
      <c r="N66" s="680"/>
      <c r="O66" s="680"/>
      <c r="P66" s="681"/>
      <c r="Q66" s="671" t="s">
        <v>446</v>
      </c>
      <c r="R66" s="672"/>
      <c r="S66" s="672"/>
      <c r="T66" s="672"/>
      <c r="U66" s="673"/>
      <c r="V66" s="671" t="s">
        <v>447</v>
      </c>
      <c r="W66" s="672"/>
      <c r="X66" s="672"/>
      <c r="Y66" s="672"/>
      <c r="Z66" s="673"/>
      <c r="AA66" s="671" t="s">
        <v>448</v>
      </c>
      <c r="AB66" s="672"/>
      <c r="AC66" s="672"/>
      <c r="AD66" s="672"/>
      <c r="AE66" s="673"/>
      <c r="AF66" s="685" t="s">
        <v>245</v>
      </c>
      <c r="AG66" s="686"/>
      <c r="AH66" s="686"/>
      <c r="AI66" s="686"/>
      <c r="AJ66" s="687"/>
      <c r="AK66" s="671" t="s">
        <v>379</v>
      </c>
      <c r="AL66" s="680"/>
      <c r="AM66" s="680"/>
      <c r="AN66" s="680"/>
      <c r="AO66" s="681"/>
      <c r="AP66" s="671" t="s">
        <v>348</v>
      </c>
      <c r="AQ66" s="672"/>
      <c r="AR66" s="672"/>
      <c r="AS66" s="672"/>
      <c r="AT66" s="673"/>
      <c r="AU66" s="671" t="s">
        <v>455</v>
      </c>
      <c r="AV66" s="672"/>
      <c r="AW66" s="672"/>
      <c r="AX66" s="672"/>
      <c r="AY66" s="673"/>
      <c r="AZ66" s="671" t="s">
        <v>435</v>
      </c>
      <c r="BA66" s="672"/>
      <c r="BB66" s="672"/>
      <c r="BC66" s="672"/>
      <c r="BD66" s="677"/>
      <c r="BE66" s="62"/>
      <c r="BF66" s="62"/>
      <c r="BG66" s="62"/>
      <c r="BH66" s="62"/>
      <c r="BI66" s="62"/>
      <c r="BJ66" s="62"/>
      <c r="BK66" s="62"/>
      <c r="BL66" s="62"/>
      <c r="BM66" s="62"/>
      <c r="BN66" s="62"/>
      <c r="BO66" s="62"/>
      <c r="BP66" s="62"/>
      <c r="BQ66" s="59">
        <v>60</v>
      </c>
      <c r="BR66" s="88"/>
      <c r="BS66" s="914"/>
      <c r="BT66" s="915"/>
      <c r="BU66" s="915"/>
      <c r="BV66" s="915"/>
      <c r="BW66" s="915"/>
      <c r="BX66" s="915"/>
      <c r="BY66" s="915"/>
      <c r="BZ66" s="915"/>
      <c r="CA66" s="915"/>
      <c r="CB66" s="915"/>
      <c r="CC66" s="915"/>
      <c r="CD66" s="915"/>
      <c r="CE66" s="915"/>
      <c r="CF66" s="915"/>
      <c r="CG66" s="916"/>
      <c r="CH66" s="917"/>
      <c r="CI66" s="918"/>
      <c r="CJ66" s="918"/>
      <c r="CK66" s="918"/>
      <c r="CL66" s="919"/>
      <c r="CM66" s="917"/>
      <c r="CN66" s="918"/>
      <c r="CO66" s="918"/>
      <c r="CP66" s="918"/>
      <c r="CQ66" s="919"/>
      <c r="CR66" s="917"/>
      <c r="CS66" s="918"/>
      <c r="CT66" s="918"/>
      <c r="CU66" s="918"/>
      <c r="CV66" s="919"/>
      <c r="CW66" s="917"/>
      <c r="CX66" s="918"/>
      <c r="CY66" s="918"/>
      <c r="CZ66" s="918"/>
      <c r="DA66" s="919"/>
      <c r="DB66" s="917"/>
      <c r="DC66" s="918"/>
      <c r="DD66" s="918"/>
      <c r="DE66" s="918"/>
      <c r="DF66" s="919"/>
      <c r="DG66" s="917"/>
      <c r="DH66" s="918"/>
      <c r="DI66" s="918"/>
      <c r="DJ66" s="918"/>
      <c r="DK66" s="919"/>
      <c r="DL66" s="917"/>
      <c r="DM66" s="918"/>
      <c r="DN66" s="918"/>
      <c r="DO66" s="918"/>
      <c r="DP66" s="919"/>
      <c r="DQ66" s="917"/>
      <c r="DR66" s="918"/>
      <c r="DS66" s="918"/>
      <c r="DT66" s="918"/>
      <c r="DU66" s="919"/>
      <c r="DV66" s="914"/>
      <c r="DW66" s="915"/>
      <c r="DX66" s="915"/>
      <c r="DY66" s="915"/>
      <c r="DZ66" s="920"/>
      <c r="EA66" s="54"/>
    </row>
    <row r="67" spans="1:131" s="51" customFormat="1" ht="26.25" customHeight="1" x14ac:dyDescent="0.15">
      <c r="A67" s="682"/>
      <c r="B67" s="683"/>
      <c r="C67" s="683"/>
      <c r="D67" s="683"/>
      <c r="E67" s="683"/>
      <c r="F67" s="683"/>
      <c r="G67" s="683"/>
      <c r="H67" s="683"/>
      <c r="I67" s="683"/>
      <c r="J67" s="683"/>
      <c r="K67" s="683"/>
      <c r="L67" s="683"/>
      <c r="M67" s="683"/>
      <c r="N67" s="683"/>
      <c r="O67" s="683"/>
      <c r="P67" s="684"/>
      <c r="Q67" s="674"/>
      <c r="R67" s="675"/>
      <c r="S67" s="675"/>
      <c r="T67" s="675"/>
      <c r="U67" s="676"/>
      <c r="V67" s="674"/>
      <c r="W67" s="675"/>
      <c r="X67" s="675"/>
      <c r="Y67" s="675"/>
      <c r="Z67" s="676"/>
      <c r="AA67" s="674"/>
      <c r="AB67" s="675"/>
      <c r="AC67" s="675"/>
      <c r="AD67" s="675"/>
      <c r="AE67" s="676"/>
      <c r="AF67" s="688"/>
      <c r="AG67" s="689"/>
      <c r="AH67" s="689"/>
      <c r="AI67" s="689"/>
      <c r="AJ67" s="690"/>
      <c r="AK67" s="691"/>
      <c r="AL67" s="683"/>
      <c r="AM67" s="683"/>
      <c r="AN67" s="683"/>
      <c r="AO67" s="684"/>
      <c r="AP67" s="674"/>
      <c r="AQ67" s="675"/>
      <c r="AR67" s="675"/>
      <c r="AS67" s="675"/>
      <c r="AT67" s="676"/>
      <c r="AU67" s="674"/>
      <c r="AV67" s="675"/>
      <c r="AW67" s="675"/>
      <c r="AX67" s="675"/>
      <c r="AY67" s="676"/>
      <c r="AZ67" s="674"/>
      <c r="BA67" s="675"/>
      <c r="BB67" s="675"/>
      <c r="BC67" s="675"/>
      <c r="BD67" s="678"/>
      <c r="BE67" s="62"/>
      <c r="BF67" s="62"/>
      <c r="BG67" s="62"/>
      <c r="BH67" s="62"/>
      <c r="BI67" s="62"/>
      <c r="BJ67" s="62"/>
      <c r="BK67" s="62"/>
      <c r="BL67" s="62"/>
      <c r="BM67" s="62"/>
      <c r="BN67" s="62"/>
      <c r="BO67" s="62"/>
      <c r="BP67" s="62"/>
      <c r="BQ67" s="59">
        <v>61</v>
      </c>
      <c r="BR67" s="88"/>
      <c r="BS67" s="914"/>
      <c r="BT67" s="915"/>
      <c r="BU67" s="915"/>
      <c r="BV67" s="915"/>
      <c r="BW67" s="915"/>
      <c r="BX67" s="915"/>
      <c r="BY67" s="915"/>
      <c r="BZ67" s="915"/>
      <c r="CA67" s="915"/>
      <c r="CB67" s="915"/>
      <c r="CC67" s="915"/>
      <c r="CD67" s="915"/>
      <c r="CE67" s="915"/>
      <c r="CF67" s="915"/>
      <c r="CG67" s="916"/>
      <c r="CH67" s="917"/>
      <c r="CI67" s="918"/>
      <c r="CJ67" s="918"/>
      <c r="CK67" s="918"/>
      <c r="CL67" s="919"/>
      <c r="CM67" s="917"/>
      <c r="CN67" s="918"/>
      <c r="CO67" s="918"/>
      <c r="CP67" s="918"/>
      <c r="CQ67" s="919"/>
      <c r="CR67" s="917"/>
      <c r="CS67" s="918"/>
      <c r="CT67" s="918"/>
      <c r="CU67" s="918"/>
      <c r="CV67" s="919"/>
      <c r="CW67" s="917"/>
      <c r="CX67" s="918"/>
      <c r="CY67" s="918"/>
      <c r="CZ67" s="918"/>
      <c r="DA67" s="919"/>
      <c r="DB67" s="917"/>
      <c r="DC67" s="918"/>
      <c r="DD67" s="918"/>
      <c r="DE67" s="918"/>
      <c r="DF67" s="919"/>
      <c r="DG67" s="917"/>
      <c r="DH67" s="918"/>
      <c r="DI67" s="918"/>
      <c r="DJ67" s="918"/>
      <c r="DK67" s="919"/>
      <c r="DL67" s="917"/>
      <c r="DM67" s="918"/>
      <c r="DN67" s="918"/>
      <c r="DO67" s="918"/>
      <c r="DP67" s="919"/>
      <c r="DQ67" s="917"/>
      <c r="DR67" s="918"/>
      <c r="DS67" s="918"/>
      <c r="DT67" s="918"/>
      <c r="DU67" s="919"/>
      <c r="DV67" s="914"/>
      <c r="DW67" s="915"/>
      <c r="DX67" s="915"/>
      <c r="DY67" s="915"/>
      <c r="DZ67" s="920"/>
      <c r="EA67" s="54"/>
    </row>
    <row r="68" spans="1:131" s="51" customFormat="1" ht="26.25" customHeight="1" x14ac:dyDescent="0.15">
      <c r="A68" s="58">
        <v>1</v>
      </c>
      <c r="B68" s="954" t="s">
        <v>503</v>
      </c>
      <c r="C68" s="955"/>
      <c r="D68" s="955"/>
      <c r="E68" s="955"/>
      <c r="F68" s="955"/>
      <c r="G68" s="955"/>
      <c r="H68" s="955"/>
      <c r="I68" s="955"/>
      <c r="J68" s="955"/>
      <c r="K68" s="955"/>
      <c r="L68" s="955"/>
      <c r="M68" s="955"/>
      <c r="N68" s="955"/>
      <c r="O68" s="955"/>
      <c r="P68" s="956"/>
      <c r="Q68" s="957">
        <v>1584</v>
      </c>
      <c r="R68" s="958"/>
      <c r="S68" s="958"/>
      <c r="T68" s="958"/>
      <c r="U68" s="958"/>
      <c r="V68" s="958">
        <v>1242</v>
      </c>
      <c r="W68" s="958"/>
      <c r="X68" s="958"/>
      <c r="Y68" s="958"/>
      <c r="Z68" s="958"/>
      <c r="AA68" s="958">
        <v>342</v>
      </c>
      <c r="AB68" s="958"/>
      <c r="AC68" s="958"/>
      <c r="AD68" s="958"/>
      <c r="AE68" s="958"/>
      <c r="AF68" s="958">
        <v>4197</v>
      </c>
      <c r="AG68" s="958"/>
      <c r="AH68" s="958"/>
      <c r="AI68" s="958"/>
      <c r="AJ68" s="958"/>
      <c r="AK68" s="958">
        <v>3</v>
      </c>
      <c r="AL68" s="958"/>
      <c r="AM68" s="958"/>
      <c r="AN68" s="958"/>
      <c r="AO68" s="958"/>
      <c r="AP68" s="958">
        <v>3195</v>
      </c>
      <c r="AQ68" s="958"/>
      <c r="AR68" s="958"/>
      <c r="AS68" s="958"/>
      <c r="AT68" s="958"/>
      <c r="AU68" s="958" t="s">
        <v>142</v>
      </c>
      <c r="AV68" s="958"/>
      <c r="AW68" s="958"/>
      <c r="AX68" s="958"/>
      <c r="AY68" s="958"/>
      <c r="AZ68" s="959"/>
      <c r="BA68" s="959"/>
      <c r="BB68" s="959"/>
      <c r="BC68" s="959"/>
      <c r="BD68" s="960"/>
      <c r="BE68" s="62"/>
      <c r="BF68" s="62"/>
      <c r="BG68" s="62"/>
      <c r="BH68" s="62"/>
      <c r="BI68" s="62"/>
      <c r="BJ68" s="62"/>
      <c r="BK68" s="62"/>
      <c r="BL68" s="62"/>
      <c r="BM68" s="62"/>
      <c r="BN68" s="62"/>
      <c r="BO68" s="62"/>
      <c r="BP68" s="62"/>
      <c r="BQ68" s="59">
        <v>62</v>
      </c>
      <c r="BR68" s="88"/>
      <c r="BS68" s="914"/>
      <c r="BT68" s="915"/>
      <c r="BU68" s="915"/>
      <c r="BV68" s="915"/>
      <c r="BW68" s="915"/>
      <c r="BX68" s="915"/>
      <c r="BY68" s="915"/>
      <c r="BZ68" s="915"/>
      <c r="CA68" s="915"/>
      <c r="CB68" s="915"/>
      <c r="CC68" s="915"/>
      <c r="CD68" s="915"/>
      <c r="CE68" s="915"/>
      <c r="CF68" s="915"/>
      <c r="CG68" s="916"/>
      <c r="CH68" s="917"/>
      <c r="CI68" s="918"/>
      <c r="CJ68" s="918"/>
      <c r="CK68" s="918"/>
      <c r="CL68" s="919"/>
      <c r="CM68" s="917"/>
      <c r="CN68" s="918"/>
      <c r="CO68" s="918"/>
      <c r="CP68" s="918"/>
      <c r="CQ68" s="919"/>
      <c r="CR68" s="917"/>
      <c r="CS68" s="918"/>
      <c r="CT68" s="918"/>
      <c r="CU68" s="918"/>
      <c r="CV68" s="919"/>
      <c r="CW68" s="917"/>
      <c r="CX68" s="918"/>
      <c r="CY68" s="918"/>
      <c r="CZ68" s="918"/>
      <c r="DA68" s="919"/>
      <c r="DB68" s="917"/>
      <c r="DC68" s="918"/>
      <c r="DD68" s="918"/>
      <c r="DE68" s="918"/>
      <c r="DF68" s="919"/>
      <c r="DG68" s="917"/>
      <c r="DH68" s="918"/>
      <c r="DI68" s="918"/>
      <c r="DJ68" s="918"/>
      <c r="DK68" s="919"/>
      <c r="DL68" s="917"/>
      <c r="DM68" s="918"/>
      <c r="DN68" s="918"/>
      <c r="DO68" s="918"/>
      <c r="DP68" s="919"/>
      <c r="DQ68" s="917"/>
      <c r="DR68" s="918"/>
      <c r="DS68" s="918"/>
      <c r="DT68" s="918"/>
      <c r="DU68" s="919"/>
      <c r="DV68" s="914"/>
      <c r="DW68" s="915"/>
      <c r="DX68" s="915"/>
      <c r="DY68" s="915"/>
      <c r="DZ68" s="920"/>
      <c r="EA68" s="54"/>
    </row>
    <row r="69" spans="1:131" s="51" customFormat="1" ht="26.25" customHeight="1" x14ac:dyDescent="0.15">
      <c r="A69" s="59">
        <v>2</v>
      </c>
      <c r="B69" s="943" t="s">
        <v>61</v>
      </c>
      <c r="C69" s="944"/>
      <c r="D69" s="944"/>
      <c r="E69" s="944"/>
      <c r="F69" s="944"/>
      <c r="G69" s="944"/>
      <c r="H69" s="944"/>
      <c r="I69" s="944"/>
      <c r="J69" s="944"/>
      <c r="K69" s="944"/>
      <c r="L69" s="944"/>
      <c r="M69" s="944"/>
      <c r="N69" s="944"/>
      <c r="O69" s="944"/>
      <c r="P69" s="945"/>
      <c r="Q69" s="946">
        <v>75</v>
      </c>
      <c r="R69" s="947"/>
      <c r="S69" s="947"/>
      <c r="T69" s="947"/>
      <c r="U69" s="947"/>
      <c r="V69" s="947">
        <v>75</v>
      </c>
      <c r="W69" s="947"/>
      <c r="X69" s="947"/>
      <c r="Y69" s="947"/>
      <c r="Z69" s="947"/>
      <c r="AA69" s="947">
        <v>0</v>
      </c>
      <c r="AB69" s="947"/>
      <c r="AC69" s="947"/>
      <c r="AD69" s="947"/>
      <c r="AE69" s="947"/>
      <c r="AF69" s="947">
        <v>0</v>
      </c>
      <c r="AG69" s="947"/>
      <c r="AH69" s="947"/>
      <c r="AI69" s="947"/>
      <c r="AJ69" s="947"/>
      <c r="AK69" s="947">
        <v>6</v>
      </c>
      <c r="AL69" s="947"/>
      <c r="AM69" s="947"/>
      <c r="AN69" s="947"/>
      <c r="AO69" s="947"/>
      <c r="AP69" s="947" t="s">
        <v>142</v>
      </c>
      <c r="AQ69" s="947"/>
      <c r="AR69" s="947"/>
      <c r="AS69" s="947"/>
      <c r="AT69" s="947"/>
      <c r="AU69" s="947" t="s">
        <v>142</v>
      </c>
      <c r="AV69" s="947"/>
      <c r="AW69" s="947"/>
      <c r="AX69" s="947"/>
      <c r="AY69" s="947"/>
      <c r="AZ69" s="948"/>
      <c r="BA69" s="948"/>
      <c r="BB69" s="948"/>
      <c r="BC69" s="948"/>
      <c r="BD69" s="949"/>
      <c r="BE69" s="62"/>
      <c r="BF69" s="62"/>
      <c r="BG69" s="62"/>
      <c r="BH69" s="62"/>
      <c r="BI69" s="62"/>
      <c r="BJ69" s="62"/>
      <c r="BK69" s="62"/>
      <c r="BL69" s="62"/>
      <c r="BM69" s="62"/>
      <c r="BN69" s="62"/>
      <c r="BO69" s="62"/>
      <c r="BP69" s="62"/>
      <c r="BQ69" s="59">
        <v>63</v>
      </c>
      <c r="BR69" s="88"/>
      <c r="BS69" s="914"/>
      <c r="BT69" s="915"/>
      <c r="BU69" s="915"/>
      <c r="BV69" s="915"/>
      <c r="BW69" s="915"/>
      <c r="BX69" s="915"/>
      <c r="BY69" s="915"/>
      <c r="BZ69" s="915"/>
      <c r="CA69" s="915"/>
      <c r="CB69" s="915"/>
      <c r="CC69" s="915"/>
      <c r="CD69" s="915"/>
      <c r="CE69" s="915"/>
      <c r="CF69" s="915"/>
      <c r="CG69" s="916"/>
      <c r="CH69" s="917"/>
      <c r="CI69" s="918"/>
      <c r="CJ69" s="918"/>
      <c r="CK69" s="918"/>
      <c r="CL69" s="919"/>
      <c r="CM69" s="917"/>
      <c r="CN69" s="918"/>
      <c r="CO69" s="918"/>
      <c r="CP69" s="918"/>
      <c r="CQ69" s="919"/>
      <c r="CR69" s="917"/>
      <c r="CS69" s="918"/>
      <c r="CT69" s="918"/>
      <c r="CU69" s="918"/>
      <c r="CV69" s="919"/>
      <c r="CW69" s="917"/>
      <c r="CX69" s="918"/>
      <c r="CY69" s="918"/>
      <c r="CZ69" s="918"/>
      <c r="DA69" s="919"/>
      <c r="DB69" s="917"/>
      <c r="DC69" s="918"/>
      <c r="DD69" s="918"/>
      <c r="DE69" s="918"/>
      <c r="DF69" s="919"/>
      <c r="DG69" s="917"/>
      <c r="DH69" s="918"/>
      <c r="DI69" s="918"/>
      <c r="DJ69" s="918"/>
      <c r="DK69" s="919"/>
      <c r="DL69" s="917"/>
      <c r="DM69" s="918"/>
      <c r="DN69" s="918"/>
      <c r="DO69" s="918"/>
      <c r="DP69" s="919"/>
      <c r="DQ69" s="917"/>
      <c r="DR69" s="918"/>
      <c r="DS69" s="918"/>
      <c r="DT69" s="918"/>
      <c r="DU69" s="919"/>
      <c r="DV69" s="914"/>
      <c r="DW69" s="915"/>
      <c r="DX69" s="915"/>
      <c r="DY69" s="915"/>
      <c r="DZ69" s="920"/>
      <c r="EA69" s="54"/>
    </row>
    <row r="70" spans="1:131" s="51" customFormat="1" ht="26.25" customHeight="1" x14ac:dyDescent="0.15">
      <c r="A70" s="59">
        <v>3</v>
      </c>
      <c r="B70" s="943" t="s">
        <v>520</v>
      </c>
      <c r="C70" s="944"/>
      <c r="D70" s="944"/>
      <c r="E70" s="944"/>
      <c r="F70" s="944"/>
      <c r="G70" s="944"/>
      <c r="H70" s="944"/>
      <c r="I70" s="944"/>
      <c r="J70" s="944"/>
      <c r="K70" s="944"/>
      <c r="L70" s="944"/>
      <c r="M70" s="944"/>
      <c r="N70" s="944"/>
      <c r="O70" s="944"/>
      <c r="P70" s="945"/>
      <c r="Q70" s="946">
        <v>273827</v>
      </c>
      <c r="R70" s="947"/>
      <c r="S70" s="947"/>
      <c r="T70" s="947"/>
      <c r="U70" s="947"/>
      <c r="V70" s="947">
        <v>273727</v>
      </c>
      <c r="W70" s="947"/>
      <c r="X70" s="947"/>
      <c r="Y70" s="947"/>
      <c r="Z70" s="947"/>
      <c r="AA70" s="947">
        <v>99</v>
      </c>
      <c r="AB70" s="947"/>
      <c r="AC70" s="947"/>
      <c r="AD70" s="947"/>
      <c r="AE70" s="947"/>
      <c r="AF70" s="947">
        <v>99</v>
      </c>
      <c r="AG70" s="947"/>
      <c r="AH70" s="947"/>
      <c r="AI70" s="947"/>
      <c r="AJ70" s="947"/>
      <c r="AK70" s="947">
        <v>8213</v>
      </c>
      <c r="AL70" s="947"/>
      <c r="AM70" s="947"/>
      <c r="AN70" s="947"/>
      <c r="AO70" s="947"/>
      <c r="AP70" s="947" t="s">
        <v>142</v>
      </c>
      <c r="AQ70" s="947"/>
      <c r="AR70" s="947"/>
      <c r="AS70" s="947"/>
      <c r="AT70" s="947"/>
      <c r="AU70" s="947" t="s">
        <v>142</v>
      </c>
      <c r="AV70" s="947"/>
      <c r="AW70" s="947"/>
      <c r="AX70" s="947"/>
      <c r="AY70" s="947"/>
      <c r="AZ70" s="948"/>
      <c r="BA70" s="948"/>
      <c r="BB70" s="948"/>
      <c r="BC70" s="948"/>
      <c r="BD70" s="949"/>
      <c r="BE70" s="62"/>
      <c r="BF70" s="62"/>
      <c r="BG70" s="62"/>
      <c r="BH70" s="62"/>
      <c r="BI70" s="62"/>
      <c r="BJ70" s="62"/>
      <c r="BK70" s="62"/>
      <c r="BL70" s="62"/>
      <c r="BM70" s="62"/>
      <c r="BN70" s="62"/>
      <c r="BO70" s="62"/>
      <c r="BP70" s="62"/>
      <c r="BQ70" s="59">
        <v>64</v>
      </c>
      <c r="BR70" s="88"/>
      <c r="BS70" s="914"/>
      <c r="BT70" s="915"/>
      <c r="BU70" s="915"/>
      <c r="BV70" s="915"/>
      <c r="BW70" s="915"/>
      <c r="BX70" s="915"/>
      <c r="BY70" s="915"/>
      <c r="BZ70" s="915"/>
      <c r="CA70" s="915"/>
      <c r="CB70" s="915"/>
      <c r="CC70" s="915"/>
      <c r="CD70" s="915"/>
      <c r="CE70" s="915"/>
      <c r="CF70" s="915"/>
      <c r="CG70" s="916"/>
      <c r="CH70" s="917"/>
      <c r="CI70" s="918"/>
      <c r="CJ70" s="918"/>
      <c r="CK70" s="918"/>
      <c r="CL70" s="919"/>
      <c r="CM70" s="917"/>
      <c r="CN70" s="918"/>
      <c r="CO70" s="918"/>
      <c r="CP70" s="918"/>
      <c r="CQ70" s="919"/>
      <c r="CR70" s="917"/>
      <c r="CS70" s="918"/>
      <c r="CT70" s="918"/>
      <c r="CU70" s="918"/>
      <c r="CV70" s="919"/>
      <c r="CW70" s="917"/>
      <c r="CX70" s="918"/>
      <c r="CY70" s="918"/>
      <c r="CZ70" s="918"/>
      <c r="DA70" s="919"/>
      <c r="DB70" s="917"/>
      <c r="DC70" s="918"/>
      <c r="DD70" s="918"/>
      <c r="DE70" s="918"/>
      <c r="DF70" s="919"/>
      <c r="DG70" s="917"/>
      <c r="DH70" s="918"/>
      <c r="DI70" s="918"/>
      <c r="DJ70" s="918"/>
      <c r="DK70" s="919"/>
      <c r="DL70" s="917"/>
      <c r="DM70" s="918"/>
      <c r="DN70" s="918"/>
      <c r="DO70" s="918"/>
      <c r="DP70" s="919"/>
      <c r="DQ70" s="917"/>
      <c r="DR70" s="918"/>
      <c r="DS70" s="918"/>
      <c r="DT70" s="918"/>
      <c r="DU70" s="919"/>
      <c r="DV70" s="914"/>
      <c r="DW70" s="915"/>
      <c r="DX70" s="915"/>
      <c r="DY70" s="915"/>
      <c r="DZ70" s="920"/>
      <c r="EA70" s="54"/>
    </row>
    <row r="71" spans="1:131" s="51" customFormat="1" ht="26.25" customHeight="1" x14ac:dyDescent="0.15">
      <c r="A71" s="59">
        <v>4</v>
      </c>
      <c r="B71" s="943" t="s">
        <v>522</v>
      </c>
      <c r="C71" s="944"/>
      <c r="D71" s="944"/>
      <c r="E71" s="944"/>
      <c r="F71" s="944"/>
      <c r="G71" s="944"/>
      <c r="H71" s="944"/>
      <c r="I71" s="944"/>
      <c r="J71" s="944"/>
      <c r="K71" s="944"/>
      <c r="L71" s="944"/>
      <c r="M71" s="944"/>
      <c r="N71" s="944"/>
      <c r="O71" s="944"/>
      <c r="P71" s="945"/>
      <c r="Q71" s="946">
        <v>7203</v>
      </c>
      <c r="R71" s="947"/>
      <c r="S71" s="947"/>
      <c r="T71" s="947"/>
      <c r="U71" s="947"/>
      <c r="V71" s="947">
        <v>6919</v>
      </c>
      <c r="W71" s="947"/>
      <c r="X71" s="947"/>
      <c r="Y71" s="947"/>
      <c r="Z71" s="947"/>
      <c r="AA71" s="947">
        <v>284</v>
      </c>
      <c r="AB71" s="947"/>
      <c r="AC71" s="947"/>
      <c r="AD71" s="947"/>
      <c r="AE71" s="947"/>
      <c r="AF71" s="947">
        <v>284</v>
      </c>
      <c r="AG71" s="947"/>
      <c r="AH71" s="947"/>
      <c r="AI71" s="947"/>
      <c r="AJ71" s="947"/>
      <c r="AK71" s="947">
        <v>845</v>
      </c>
      <c r="AL71" s="947"/>
      <c r="AM71" s="947"/>
      <c r="AN71" s="947"/>
      <c r="AO71" s="947"/>
      <c r="AP71" s="947" t="s">
        <v>142</v>
      </c>
      <c r="AQ71" s="947"/>
      <c r="AR71" s="947"/>
      <c r="AS71" s="947"/>
      <c r="AT71" s="947"/>
      <c r="AU71" s="947" t="s">
        <v>142</v>
      </c>
      <c r="AV71" s="947"/>
      <c r="AW71" s="947"/>
      <c r="AX71" s="947"/>
      <c r="AY71" s="947"/>
      <c r="AZ71" s="948"/>
      <c r="BA71" s="948"/>
      <c r="BB71" s="948"/>
      <c r="BC71" s="948"/>
      <c r="BD71" s="949"/>
      <c r="BE71" s="62"/>
      <c r="BF71" s="62"/>
      <c r="BG71" s="62"/>
      <c r="BH71" s="62"/>
      <c r="BI71" s="62"/>
      <c r="BJ71" s="62"/>
      <c r="BK71" s="62"/>
      <c r="BL71" s="62"/>
      <c r="BM71" s="62"/>
      <c r="BN71" s="62"/>
      <c r="BO71" s="62"/>
      <c r="BP71" s="62"/>
      <c r="BQ71" s="59">
        <v>65</v>
      </c>
      <c r="BR71" s="88"/>
      <c r="BS71" s="914"/>
      <c r="BT71" s="915"/>
      <c r="BU71" s="915"/>
      <c r="BV71" s="915"/>
      <c r="BW71" s="915"/>
      <c r="BX71" s="915"/>
      <c r="BY71" s="915"/>
      <c r="BZ71" s="915"/>
      <c r="CA71" s="915"/>
      <c r="CB71" s="915"/>
      <c r="CC71" s="915"/>
      <c r="CD71" s="915"/>
      <c r="CE71" s="915"/>
      <c r="CF71" s="915"/>
      <c r="CG71" s="916"/>
      <c r="CH71" s="917"/>
      <c r="CI71" s="918"/>
      <c r="CJ71" s="918"/>
      <c r="CK71" s="918"/>
      <c r="CL71" s="919"/>
      <c r="CM71" s="917"/>
      <c r="CN71" s="918"/>
      <c r="CO71" s="918"/>
      <c r="CP71" s="918"/>
      <c r="CQ71" s="919"/>
      <c r="CR71" s="917"/>
      <c r="CS71" s="918"/>
      <c r="CT71" s="918"/>
      <c r="CU71" s="918"/>
      <c r="CV71" s="919"/>
      <c r="CW71" s="917"/>
      <c r="CX71" s="918"/>
      <c r="CY71" s="918"/>
      <c r="CZ71" s="918"/>
      <c r="DA71" s="919"/>
      <c r="DB71" s="917"/>
      <c r="DC71" s="918"/>
      <c r="DD71" s="918"/>
      <c r="DE71" s="918"/>
      <c r="DF71" s="919"/>
      <c r="DG71" s="917"/>
      <c r="DH71" s="918"/>
      <c r="DI71" s="918"/>
      <c r="DJ71" s="918"/>
      <c r="DK71" s="919"/>
      <c r="DL71" s="917"/>
      <c r="DM71" s="918"/>
      <c r="DN71" s="918"/>
      <c r="DO71" s="918"/>
      <c r="DP71" s="919"/>
      <c r="DQ71" s="917"/>
      <c r="DR71" s="918"/>
      <c r="DS71" s="918"/>
      <c r="DT71" s="918"/>
      <c r="DU71" s="919"/>
      <c r="DV71" s="914"/>
      <c r="DW71" s="915"/>
      <c r="DX71" s="915"/>
      <c r="DY71" s="915"/>
      <c r="DZ71" s="920"/>
      <c r="EA71" s="54"/>
    </row>
    <row r="72" spans="1:131" s="51" customFormat="1" ht="26.25" customHeight="1" x14ac:dyDescent="0.15">
      <c r="A72" s="59">
        <v>5</v>
      </c>
      <c r="B72" s="943" t="s">
        <v>523</v>
      </c>
      <c r="C72" s="944"/>
      <c r="D72" s="944"/>
      <c r="E72" s="944"/>
      <c r="F72" s="944"/>
      <c r="G72" s="944"/>
      <c r="H72" s="944"/>
      <c r="I72" s="944"/>
      <c r="J72" s="944"/>
      <c r="K72" s="944"/>
      <c r="L72" s="944"/>
      <c r="M72" s="944"/>
      <c r="N72" s="944"/>
      <c r="O72" s="944"/>
      <c r="P72" s="945"/>
      <c r="Q72" s="946">
        <v>107</v>
      </c>
      <c r="R72" s="947"/>
      <c r="S72" s="947"/>
      <c r="T72" s="947"/>
      <c r="U72" s="947"/>
      <c r="V72" s="947">
        <v>86</v>
      </c>
      <c r="W72" s="947"/>
      <c r="X72" s="947"/>
      <c r="Y72" s="947"/>
      <c r="Z72" s="947"/>
      <c r="AA72" s="947">
        <v>21</v>
      </c>
      <c r="AB72" s="947"/>
      <c r="AC72" s="947"/>
      <c r="AD72" s="947"/>
      <c r="AE72" s="947"/>
      <c r="AF72" s="947">
        <v>21</v>
      </c>
      <c r="AG72" s="947"/>
      <c r="AH72" s="947"/>
      <c r="AI72" s="947"/>
      <c r="AJ72" s="947"/>
      <c r="AK72" s="947">
        <v>27</v>
      </c>
      <c r="AL72" s="947"/>
      <c r="AM72" s="947"/>
      <c r="AN72" s="947"/>
      <c r="AO72" s="947"/>
      <c r="AP72" s="947" t="s">
        <v>142</v>
      </c>
      <c r="AQ72" s="947"/>
      <c r="AR72" s="947"/>
      <c r="AS72" s="947"/>
      <c r="AT72" s="947"/>
      <c r="AU72" s="947" t="s">
        <v>142</v>
      </c>
      <c r="AV72" s="947"/>
      <c r="AW72" s="947"/>
      <c r="AX72" s="947"/>
      <c r="AY72" s="947"/>
      <c r="AZ72" s="948"/>
      <c r="BA72" s="948"/>
      <c r="BB72" s="948"/>
      <c r="BC72" s="948"/>
      <c r="BD72" s="949"/>
      <c r="BE72" s="62"/>
      <c r="BF72" s="62"/>
      <c r="BG72" s="62"/>
      <c r="BH72" s="62"/>
      <c r="BI72" s="62"/>
      <c r="BJ72" s="62"/>
      <c r="BK72" s="62"/>
      <c r="BL72" s="62"/>
      <c r="BM72" s="62"/>
      <c r="BN72" s="62"/>
      <c r="BO72" s="62"/>
      <c r="BP72" s="62"/>
      <c r="BQ72" s="59">
        <v>66</v>
      </c>
      <c r="BR72" s="88"/>
      <c r="BS72" s="914"/>
      <c r="BT72" s="915"/>
      <c r="BU72" s="915"/>
      <c r="BV72" s="915"/>
      <c r="BW72" s="915"/>
      <c r="BX72" s="915"/>
      <c r="BY72" s="915"/>
      <c r="BZ72" s="915"/>
      <c r="CA72" s="915"/>
      <c r="CB72" s="915"/>
      <c r="CC72" s="915"/>
      <c r="CD72" s="915"/>
      <c r="CE72" s="915"/>
      <c r="CF72" s="915"/>
      <c r="CG72" s="916"/>
      <c r="CH72" s="917"/>
      <c r="CI72" s="918"/>
      <c r="CJ72" s="918"/>
      <c r="CK72" s="918"/>
      <c r="CL72" s="919"/>
      <c r="CM72" s="917"/>
      <c r="CN72" s="918"/>
      <c r="CO72" s="918"/>
      <c r="CP72" s="918"/>
      <c r="CQ72" s="919"/>
      <c r="CR72" s="917"/>
      <c r="CS72" s="918"/>
      <c r="CT72" s="918"/>
      <c r="CU72" s="918"/>
      <c r="CV72" s="919"/>
      <c r="CW72" s="917"/>
      <c r="CX72" s="918"/>
      <c r="CY72" s="918"/>
      <c r="CZ72" s="918"/>
      <c r="DA72" s="919"/>
      <c r="DB72" s="917"/>
      <c r="DC72" s="918"/>
      <c r="DD72" s="918"/>
      <c r="DE72" s="918"/>
      <c r="DF72" s="919"/>
      <c r="DG72" s="917"/>
      <c r="DH72" s="918"/>
      <c r="DI72" s="918"/>
      <c r="DJ72" s="918"/>
      <c r="DK72" s="919"/>
      <c r="DL72" s="917"/>
      <c r="DM72" s="918"/>
      <c r="DN72" s="918"/>
      <c r="DO72" s="918"/>
      <c r="DP72" s="919"/>
      <c r="DQ72" s="917"/>
      <c r="DR72" s="918"/>
      <c r="DS72" s="918"/>
      <c r="DT72" s="918"/>
      <c r="DU72" s="919"/>
      <c r="DV72" s="914"/>
      <c r="DW72" s="915"/>
      <c r="DX72" s="915"/>
      <c r="DY72" s="915"/>
      <c r="DZ72" s="920"/>
      <c r="EA72" s="54"/>
    </row>
    <row r="73" spans="1:131" s="51" customFormat="1" ht="26.25" customHeight="1" x14ac:dyDescent="0.15">
      <c r="A73" s="59">
        <v>6</v>
      </c>
      <c r="B73" s="943"/>
      <c r="C73" s="944"/>
      <c r="D73" s="944"/>
      <c r="E73" s="944"/>
      <c r="F73" s="944"/>
      <c r="G73" s="944"/>
      <c r="H73" s="944"/>
      <c r="I73" s="944"/>
      <c r="J73" s="944"/>
      <c r="K73" s="944"/>
      <c r="L73" s="944"/>
      <c r="M73" s="944"/>
      <c r="N73" s="944"/>
      <c r="O73" s="944"/>
      <c r="P73" s="945"/>
      <c r="Q73" s="946"/>
      <c r="R73" s="947"/>
      <c r="S73" s="947"/>
      <c r="T73" s="947"/>
      <c r="U73" s="947"/>
      <c r="V73" s="947"/>
      <c r="W73" s="947"/>
      <c r="X73" s="947"/>
      <c r="Y73" s="947"/>
      <c r="Z73" s="947"/>
      <c r="AA73" s="947"/>
      <c r="AB73" s="947"/>
      <c r="AC73" s="947"/>
      <c r="AD73" s="947"/>
      <c r="AE73" s="947"/>
      <c r="AF73" s="947"/>
      <c r="AG73" s="947"/>
      <c r="AH73" s="947"/>
      <c r="AI73" s="947"/>
      <c r="AJ73" s="947"/>
      <c r="AK73" s="947"/>
      <c r="AL73" s="947"/>
      <c r="AM73" s="947"/>
      <c r="AN73" s="947"/>
      <c r="AO73" s="947"/>
      <c r="AP73" s="947"/>
      <c r="AQ73" s="947"/>
      <c r="AR73" s="947"/>
      <c r="AS73" s="947"/>
      <c r="AT73" s="947"/>
      <c r="AU73" s="947"/>
      <c r="AV73" s="947"/>
      <c r="AW73" s="947"/>
      <c r="AX73" s="947"/>
      <c r="AY73" s="947"/>
      <c r="AZ73" s="948"/>
      <c r="BA73" s="948"/>
      <c r="BB73" s="948"/>
      <c r="BC73" s="948"/>
      <c r="BD73" s="949"/>
      <c r="BE73" s="62"/>
      <c r="BF73" s="62"/>
      <c r="BG73" s="62"/>
      <c r="BH73" s="62"/>
      <c r="BI73" s="62"/>
      <c r="BJ73" s="62"/>
      <c r="BK73" s="62"/>
      <c r="BL73" s="62"/>
      <c r="BM73" s="62"/>
      <c r="BN73" s="62"/>
      <c r="BO73" s="62"/>
      <c r="BP73" s="62"/>
      <c r="BQ73" s="59">
        <v>67</v>
      </c>
      <c r="BR73" s="88"/>
      <c r="BS73" s="914"/>
      <c r="BT73" s="915"/>
      <c r="BU73" s="915"/>
      <c r="BV73" s="915"/>
      <c r="BW73" s="915"/>
      <c r="BX73" s="915"/>
      <c r="BY73" s="915"/>
      <c r="BZ73" s="915"/>
      <c r="CA73" s="915"/>
      <c r="CB73" s="915"/>
      <c r="CC73" s="915"/>
      <c r="CD73" s="915"/>
      <c r="CE73" s="915"/>
      <c r="CF73" s="915"/>
      <c r="CG73" s="916"/>
      <c r="CH73" s="917"/>
      <c r="CI73" s="918"/>
      <c r="CJ73" s="918"/>
      <c r="CK73" s="918"/>
      <c r="CL73" s="919"/>
      <c r="CM73" s="917"/>
      <c r="CN73" s="918"/>
      <c r="CO73" s="918"/>
      <c r="CP73" s="918"/>
      <c r="CQ73" s="919"/>
      <c r="CR73" s="917"/>
      <c r="CS73" s="918"/>
      <c r="CT73" s="918"/>
      <c r="CU73" s="918"/>
      <c r="CV73" s="919"/>
      <c r="CW73" s="917"/>
      <c r="CX73" s="918"/>
      <c r="CY73" s="918"/>
      <c r="CZ73" s="918"/>
      <c r="DA73" s="919"/>
      <c r="DB73" s="917"/>
      <c r="DC73" s="918"/>
      <c r="DD73" s="918"/>
      <c r="DE73" s="918"/>
      <c r="DF73" s="919"/>
      <c r="DG73" s="917"/>
      <c r="DH73" s="918"/>
      <c r="DI73" s="918"/>
      <c r="DJ73" s="918"/>
      <c r="DK73" s="919"/>
      <c r="DL73" s="917"/>
      <c r="DM73" s="918"/>
      <c r="DN73" s="918"/>
      <c r="DO73" s="918"/>
      <c r="DP73" s="919"/>
      <c r="DQ73" s="917"/>
      <c r="DR73" s="918"/>
      <c r="DS73" s="918"/>
      <c r="DT73" s="918"/>
      <c r="DU73" s="919"/>
      <c r="DV73" s="914"/>
      <c r="DW73" s="915"/>
      <c r="DX73" s="915"/>
      <c r="DY73" s="915"/>
      <c r="DZ73" s="920"/>
      <c r="EA73" s="54"/>
    </row>
    <row r="74" spans="1:131" s="51" customFormat="1" ht="26.25" customHeight="1" x14ac:dyDescent="0.15">
      <c r="A74" s="59">
        <v>7</v>
      </c>
      <c r="B74" s="943"/>
      <c r="C74" s="944"/>
      <c r="D74" s="944"/>
      <c r="E74" s="944"/>
      <c r="F74" s="944"/>
      <c r="G74" s="944"/>
      <c r="H74" s="944"/>
      <c r="I74" s="944"/>
      <c r="J74" s="944"/>
      <c r="K74" s="944"/>
      <c r="L74" s="944"/>
      <c r="M74" s="944"/>
      <c r="N74" s="944"/>
      <c r="O74" s="944"/>
      <c r="P74" s="945"/>
      <c r="Q74" s="946"/>
      <c r="R74" s="947"/>
      <c r="S74" s="947"/>
      <c r="T74" s="947"/>
      <c r="U74" s="947"/>
      <c r="V74" s="947"/>
      <c r="W74" s="947"/>
      <c r="X74" s="947"/>
      <c r="Y74" s="947"/>
      <c r="Z74" s="947"/>
      <c r="AA74" s="947"/>
      <c r="AB74" s="947"/>
      <c r="AC74" s="947"/>
      <c r="AD74" s="947"/>
      <c r="AE74" s="947"/>
      <c r="AF74" s="947"/>
      <c r="AG74" s="947"/>
      <c r="AH74" s="947"/>
      <c r="AI74" s="947"/>
      <c r="AJ74" s="947"/>
      <c r="AK74" s="947"/>
      <c r="AL74" s="947"/>
      <c r="AM74" s="947"/>
      <c r="AN74" s="947"/>
      <c r="AO74" s="947"/>
      <c r="AP74" s="947"/>
      <c r="AQ74" s="947"/>
      <c r="AR74" s="947"/>
      <c r="AS74" s="947"/>
      <c r="AT74" s="947"/>
      <c r="AU74" s="947"/>
      <c r="AV74" s="947"/>
      <c r="AW74" s="947"/>
      <c r="AX74" s="947"/>
      <c r="AY74" s="947"/>
      <c r="AZ74" s="948"/>
      <c r="BA74" s="948"/>
      <c r="BB74" s="948"/>
      <c r="BC74" s="948"/>
      <c r="BD74" s="949"/>
      <c r="BE74" s="62"/>
      <c r="BF74" s="62"/>
      <c r="BG74" s="62"/>
      <c r="BH74" s="62"/>
      <c r="BI74" s="62"/>
      <c r="BJ74" s="62"/>
      <c r="BK74" s="62"/>
      <c r="BL74" s="62"/>
      <c r="BM74" s="62"/>
      <c r="BN74" s="62"/>
      <c r="BO74" s="62"/>
      <c r="BP74" s="62"/>
      <c r="BQ74" s="59">
        <v>68</v>
      </c>
      <c r="BR74" s="88"/>
      <c r="BS74" s="914"/>
      <c r="BT74" s="915"/>
      <c r="BU74" s="915"/>
      <c r="BV74" s="915"/>
      <c r="BW74" s="915"/>
      <c r="BX74" s="915"/>
      <c r="BY74" s="915"/>
      <c r="BZ74" s="915"/>
      <c r="CA74" s="915"/>
      <c r="CB74" s="915"/>
      <c r="CC74" s="915"/>
      <c r="CD74" s="915"/>
      <c r="CE74" s="915"/>
      <c r="CF74" s="915"/>
      <c r="CG74" s="916"/>
      <c r="CH74" s="917"/>
      <c r="CI74" s="918"/>
      <c r="CJ74" s="918"/>
      <c r="CK74" s="918"/>
      <c r="CL74" s="919"/>
      <c r="CM74" s="917"/>
      <c r="CN74" s="918"/>
      <c r="CO74" s="918"/>
      <c r="CP74" s="918"/>
      <c r="CQ74" s="919"/>
      <c r="CR74" s="917"/>
      <c r="CS74" s="918"/>
      <c r="CT74" s="918"/>
      <c r="CU74" s="918"/>
      <c r="CV74" s="919"/>
      <c r="CW74" s="917"/>
      <c r="CX74" s="918"/>
      <c r="CY74" s="918"/>
      <c r="CZ74" s="918"/>
      <c r="DA74" s="919"/>
      <c r="DB74" s="917"/>
      <c r="DC74" s="918"/>
      <c r="DD74" s="918"/>
      <c r="DE74" s="918"/>
      <c r="DF74" s="919"/>
      <c r="DG74" s="917"/>
      <c r="DH74" s="918"/>
      <c r="DI74" s="918"/>
      <c r="DJ74" s="918"/>
      <c r="DK74" s="919"/>
      <c r="DL74" s="917"/>
      <c r="DM74" s="918"/>
      <c r="DN74" s="918"/>
      <c r="DO74" s="918"/>
      <c r="DP74" s="919"/>
      <c r="DQ74" s="917"/>
      <c r="DR74" s="918"/>
      <c r="DS74" s="918"/>
      <c r="DT74" s="918"/>
      <c r="DU74" s="919"/>
      <c r="DV74" s="914"/>
      <c r="DW74" s="915"/>
      <c r="DX74" s="915"/>
      <c r="DY74" s="915"/>
      <c r="DZ74" s="920"/>
      <c r="EA74" s="54"/>
    </row>
    <row r="75" spans="1:131" s="51" customFormat="1" ht="26.25" customHeight="1" x14ac:dyDescent="0.15">
      <c r="A75" s="59">
        <v>8</v>
      </c>
      <c r="B75" s="943"/>
      <c r="C75" s="944"/>
      <c r="D75" s="944"/>
      <c r="E75" s="944"/>
      <c r="F75" s="944"/>
      <c r="G75" s="944"/>
      <c r="H75" s="944"/>
      <c r="I75" s="944"/>
      <c r="J75" s="944"/>
      <c r="K75" s="944"/>
      <c r="L75" s="944"/>
      <c r="M75" s="944"/>
      <c r="N75" s="944"/>
      <c r="O75" s="944"/>
      <c r="P75" s="945"/>
      <c r="Q75" s="950"/>
      <c r="R75" s="951"/>
      <c r="S75" s="951"/>
      <c r="T75" s="951"/>
      <c r="U75" s="952"/>
      <c r="V75" s="953"/>
      <c r="W75" s="951"/>
      <c r="X75" s="951"/>
      <c r="Y75" s="951"/>
      <c r="Z75" s="952"/>
      <c r="AA75" s="953"/>
      <c r="AB75" s="951"/>
      <c r="AC75" s="951"/>
      <c r="AD75" s="951"/>
      <c r="AE75" s="952"/>
      <c r="AF75" s="953"/>
      <c r="AG75" s="951"/>
      <c r="AH75" s="951"/>
      <c r="AI75" s="951"/>
      <c r="AJ75" s="952"/>
      <c r="AK75" s="953"/>
      <c r="AL75" s="951"/>
      <c r="AM75" s="951"/>
      <c r="AN75" s="951"/>
      <c r="AO75" s="952"/>
      <c r="AP75" s="953"/>
      <c r="AQ75" s="951"/>
      <c r="AR75" s="951"/>
      <c r="AS75" s="951"/>
      <c r="AT75" s="952"/>
      <c r="AU75" s="953"/>
      <c r="AV75" s="951"/>
      <c r="AW75" s="951"/>
      <c r="AX75" s="951"/>
      <c r="AY75" s="952"/>
      <c r="AZ75" s="948"/>
      <c r="BA75" s="948"/>
      <c r="BB75" s="948"/>
      <c r="BC75" s="948"/>
      <c r="BD75" s="949"/>
      <c r="BE75" s="62"/>
      <c r="BF75" s="62"/>
      <c r="BG75" s="62"/>
      <c r="BH75" s="62"/>
      <c r="BI75" s="62"/>
      <c r="BJ75" s="62"/>
      <c r="BK75" s="62"/>
      <c r="BL75" s="62"/>
      <c r="BM75" s="62"/>
      <c r="BN75" s="62"/>
      <c r="BO75" s="62"/>
      <c r="BP75" s="62"/>
      <c r="BQ75" s="59">
        <v>69</v>
      </c>
      <c r="BR75" s="88"/>
      <c r="BS75" s="914"/>
      <c r="BT75" s="915"/>
      <c r="BU75" s="915"/>
      <c r="BV75" s="915"/>
      <c r="BW75" s="915"/>
      <c r="BX75" s="915"/>
      <c r="BY75" s="915"/>
      <c r="BZ75" s="915"/>
      <c r="CA75" s="915"/>
      <c r="CB75" s="915"/>
      <c r="CC75" s="915"/>
      <c r="CD75" s="915"/>
      <c r="CE75" s="915"/>
      <c r="CF75" s="915"/>
      <c r="CG75" s="916"/>
      <c r="CH75" s="917"/>
      <c r="CI75" s="918"/>
      <c r="CJ75" s="918"/>
      <c r="CK75" s="918"/>
      <c r="CL75" s="919"/>
      <c r="CM75" s="917"/>
      <c r="CN75" s="918"/>
      <c r="CO75" s="918"/>
      <c r="CP75" s="918"/>
      <c r="CQ75" s="919"/>
      <c r="CR75" s="917"/>
      <c r="CS75" s="918"/>
      <c r="CT75" s="918"/>
      <c r="CU75" s="918"/>
      <c r="CV75" s="919"/>
      <c r="CW75" s="917"/>
      <c r="CX75" s="918"/>
      <c r="CY75" s="918"/>
      <c r="CZ75" s="918"/>
      <c r="DA75" s="919"/>
      <c r="DB75" s="917"/>
      <c r="DC75" s="918"/>
      <c r="DD75" s="918"/>
      <c r="DE75" s="918"/>
      <c r="DF75" s="919"/>
      <c r="DG75" s="917"/>
      <c r="DH75" s="918"/>
      <c r="DI75" s="918"/>
      <c r="DJ75" s="918"/>
      <c r="DK75" s="919"/>
      <c r="DL75" s="917"/>
      <c r="DM75" s="918"/>
      <c r="DN75" s="918"/>
      <c r="DO75" s="918"/>
      <c r="DP75" s="919"/>
      <c r="DQ75" s="917"/>
      <c r="DR75" s="918"/>
      <c r="DS75" s="918"/>
      <c r="DT75" s="918"/>
      <c r="DU75" s="919"/>
      <c r="DV75" s="914"/>
      <c r="DW75" s="915"/>
      <c r="DX75" s="915"/>
      <c r="DY75" s="915"/>
      <c r="DZ75" s="920"/>
      <c r="EA75" s="54"/>
    </row>
    <row r="76" spans="1:131" s="51" customFormat="1" ht="26.25" customHeight="1" x14ac:dyDescent="0.15">
      <c r="A76" s="59">
        <v>9</v>
      </c>
      <c r="B76" s="943"/>
      <c r="C76" s="944"/>
      <c r="D76" s="944"/>
      <c r="E76" s="944"/>
      <c r="F76" s="944"/>
      <c r="G76" s="944"/>
      <c r="H76" s="944"/>
      <c r="I76" s="944"/>
      <c r="J76" s="944"/>
      <c r="K76" s="944"/>
      <c r="L76" s="944"/>
      <c r="M76" s="944"/>
      <c r="N76" s="944"/>
      <c r="O76" s="944"/>
      <c r="P76" s="945"/>
      <c r="Q76" s="950"/>
      <c r="R76" s="951"/>
      <c r="S76" s="951"/>
      <c r="T76" s="951"/>
      <c r="U76" s="952"/>
      <c r="V76" s="953"/>
      <c r="W76" s="951"/>
      <c r="X76" s="951"/>
      <c r="Y76" s="951"/>
      <c r="Z76" s="952"/>
      <c r="AA76" s="953"/>
      <c r="AB76" s="951"/>
      <c r="AC76" s="951"/>
      <c r="AD76" s="951"/>
      <c r="AE76" s="952"/>
      <c r="AF76" s="953"/>
      <c r="AG76" s="951"/>
      <c r="AH76" s="951"/>
      <c r="AI76" s="951"/>
      <c r="AJ76" s="952"/>
      <c r="AK76" s="953"/>
      <c r="AL76" s="951"/>
      <c r="AM76" s="951"/>
      <c r="AN76" s="951"/>
      <c r="AO76" s="952"/>
      <c r="AP76" s="953"/>
      <c r="AQ76" s="951"/>
      <c r="AR76" s="951"/>
      <c r="AS76" s="951"/>
      <c r="AT76" s="952"/>
      <c r="AU76" s="953"/>
      <c r="AV76" s="951"/>
      <c r="AW76" s="951"/>
      <c r="AX76" s="951"/>
      <c r="AY76" s="952"/>
      <c r="AZ76" s="948"/>
      <c r="BA76" s="948"/>
      <c r="BB76" s="948"/>
      <c r="BC76" s="948"/>
      <c r="BD76" s="949"/>
      <c r="BE76" s="62"/>
      <c r="BF76" s="62"/>
      <c r="BG76" s="62"/>
      <c r="BH76" s="62"/>
      <c r="BI76" s="62"/>
      <c r="BJ76" s="62"/>
      <c r="BK76" s="62"/>
      <c r="BL76" s="62"/>
      <c r="BM76" s="62"/>
      <c r="BN76" s="62"/>
      <c r="BO76" s="62"/>
      <c r="BP76" s="62"/>
      <c r="BQ76" s="59">
        <v>70</v>
      </c>
      <c r="BR76" s="88"/>
      <c r="BS76" s="914"/>
      <c r="BT76" s="915"/>
      <c r="BU76" s="915"/>
      <c r="BV76" s="915"/>
      <c r="BW76" s="915"/>
      <c r="BX76" s="915"/>
      <c r="BY76" s="915"/>
      <c r="BZ76" s="915"/>
      <c r="CA76" s="915"/>
      <c r="CB76" s="915"/>
      <c r="CC76" s="915"/>
      <c r="CD76" s="915"/>
      <c r="CE76" s="915"/>
      <c r="CF76" s="915"/>
      <c r="CG76" s="916"/>
      <c r="CH76" s="917"/>
      <c r="CI76" s="918"/>
      <c r="CJ76" s="918"/>
      <c r="CK76" s="918"/>
      <c r="CL76" s="919"/>
      <c r="CM76" s="917"/>
      <c r="CN76" s="918"/>
      <c r="CO76" s="918"/>
      <c r="CP76" s="918"/>
      <c r="CQ76" s="919"/>
      <c r="CR76" s="917"/>
      <c r="CS76" s="918"/>
      <c r="CT76" s="918"/>
      <c r="CU76" s="918"/>
      <c r="CV76" s="919"/>
      <c r="CW76" s="917"/>
      <c r="CX76" s="918"/>
      <c r="CY76" s="918"/>
      <c r="CZ76" s="918"/>
      <c r="DA76" s="919"/>
      <c r="DB76" s="917"/>
      <c r="DC76" s="918"/>
      <c r="DD76" s="918"/>
      <c r="DE76" s="918"/>
      <c r="DF76" s="919"/>
      <c r="DG76" s="917"/>
      <c r="DH76" s="918"/>
      <c r="DI76" s="918"/>
      <c r="DJ76" s="918"/>
      <c r="DK76" s="919"/>
      <c r="DL76" s="917"/>
      <c r="DM76" s="918"/>
      <c r="DN76" s="918"/>
      <c r="DO76" s="918"/>
      <c r="DP76" s="919"/>
      <c r="DQ76" s="917"/>
      <c r="DR76" s="918"/>
      <c r="DS76" s="918"/>
      <c r="DT76" s="918"/>
      <c r="DU76" s="919"/>
      <c r="DV76" s="914"/>
      <c r="DW76" s="915"/>
      <c r="DX76" s="915"/>
      <c r="DY76" s="915"/>
      <c r="DZ76" s="920"/>
      <c r="EA76" s="54"/>
    </row>
    <row r="77" spans="1:131" s="51" customFormat="1" ht="26.25" customHeight="1" x14ac:dyDescent="0.15">
      <c r="A77" s="59">
        <v>10</v>
      </c>
      <c r="B77" s="943"/>
      <c r="C77" s="944"/>
      <c r="D77" s="944"/>
      <c r="E77" s="944"/>
      <c r="F77" s="944"/>
      <c r="G77" s="944"/>
      <c r="H77" s="944"/>
      <c r="I77" s="944"/>
      <c r="J77" s="944"/>
      <c r="K77" s="944"/>
      <c r="L77" s="944"/>
      <c r="M77" s="944"/>
      <c r="N77" s="944"/>
      <c r="O77" s="944"/>
      <c r="P77" s="945"/>
      <c r="Q77" s="950"/>
      <c r="R77" s="951"/>
      <c r="S77" s="951"/>
      <c r="T77" s="951"/>
      <c r="U77" s="952"/>
      <c r="V77" s="953"/>
      <c r="W77" s="951"/>
      <c r="X77" s="951"/>
      <c r="Y77" s="951"/>
      <c r="Z77" s="952"/>
      <c r="AA77" s="953"/>
      <c r="AB77" s="951"/>
      <c r="AC77" s="951"/>
      <c r="AD77" s="951"/>
      <c r="AE77" s="952"/>
      <c r="AF77" s="953"/>
      <c r="AG77" s="951"/>
      <c r="AH77" s="951"/>
      <c r="AI77" s="951"/>
      <c r="AJ77" s="952"/>
      <c r="AK77" s="953"/>
      <c r="AL77" s="951"/>
      <c r="AM77" s="951"/>
      <c r="AN77" s="951"/>
      <c r="AO77" s="952"/>
      <c r="AP77" s="953"/>
      <c r="AQ77" s="951"/>
      <c r="AR77" s="951"/>
      <c r="AS77" s="951"/>
      <c r="AT77" s="952"/>
      <c r="AU77" s="953"/>
      <c r="AV77" s="951"/>
      <c r="AW77" s="951"/>
      <c r="AX77" s="951"/>
      <c r="AY77" s="952"/>
      <c r="AZ77" s="948"/>
      <c r="BA77" s="948"/>
      <c r="BB77" s="948"/>
      <c r="BC77" s="948"/>
      <c r="BD77" s="949"/>
      <c r="BE77" s="62"/>
      <c r="BF77" s="62"/>
      <c r="BG77" s="62"/>
      <c r="BH77" s="62"/>
      <c r="BI77" s="62"/>
      <c r="BJ77" s="62"/>
      <c r="BK77" s="62"/>
      <c r="BL77" s="62"/>
      <c r="BM77" s="62"/>
      <c r="BN77" s="62"/>
      <c r="BO77" s="62"/>
      <c r="BP77" s="62"/>
      <c r="BQ77" s="59">
        <v>71</v>
      </c>
      <c r="BR77" s="88"/>
      <c r="BS77" s="914"/>
      <c r="BT77" s="915"/>
      <c r="BU77" s="915"/>
      <c r="BV77" s="915"/>
      <c r="BW77" s="915"/>
      <c r="BX77" s="915"/>
      <c r="BY77" s="915"/>
      <c r="BZ77" s="915"/>
      <c r="CA77" s="915"/>
      <c r="CB77" s="915"/>
      <c r="CC77" s="915"/>
      <c r="CD77" s="915"/>
      <c r="CE77" s="915"/>
      <c r="CF77" s="915"/>
      <c r="CG77" s="916"/>
      <c r="CH77" s="917"/>
      <c r="CI77" s="918"/>
      <c r="CJ77" s="918"/>
      <c r="CK77" s="918"/>
      <c r="CL77" s="919"/>
      <c r="CM77" s="917"/>
      <c r="CN77" s="918"/>
      <c r="CO77" s="918"/>
      <c r="CP77" s="918"/>
      <c r="CQ77" s="919"/>
      <c r="CR77" s="917"/>
      <c r="CS77" s="918"/>
      <c r="CT77" s="918"/>
      <c r="CU77" s="918"/>
      <c r="CV77" s="919"/>
      <c r="CW77" s="917"/>
      <c r="CX77" s="918"/>
      <c r="CY77" s="918"/>
      <c r="CZ77" s="918"/>
      <c r="DA77" s="919"/>
      <c r="DB77" s="917"/>
      <c r="DC77" s="918"/>
      <c r="DD77" s="918"/>
      <c r="DE77" s="918"/>
      <c r="DF77" s="919"/>
      <c r="DG77" s="917"/>
      <c r="DH77" s="918"/>
      <c r="DI77" s="918"/>
      <c r="DJ77" s="918"/>
      <c r="DK77" s="919"/>
      <c r="DL77" s="917"/>
      <c r="DM77" s="918"/>
      <c r="DN77" s="918"/>
      <c r="DO77" s="918"/>
      <c r="DP77" s="919"/>
      <c r="DQ77" s="917"/>
      <c r="DR77" s="918"/>
      <c r="DS77" s="918"/>
      <c r="DT77" s="918"/>
      <c r="DU77" s="919"/>
      <c r="DV77" s="914"/>
      <c r="DW77" s="915"/>
      <c r="DX77" s="915"/>
      <c r="DY77" s="915"/>
      <c r="DZ77" s="920"/>
      <c r="EA77" s="54"/>
    </row>
    <row r="78" spans="1:131" s="51" customFormat="1" ht="26.25" customHeight="1" x14ac:dyDescent="0.15">
      <c r="A78" s="5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48"/>
      <c r="BA78" s="948"/>
      <c r="BB78" s="948"/>
      <c r="BC78" s="948"/>
      <c r="BD78" s="949"/>
      <c r="BE78" s="62"/>
      <c r="BF78" s="62"/>
      <c r="BG78" s="62"/>
      <c r="BH78" s="62"/>
      <c r="BI78" s="62"/>
      <c r="BJ78" s="54"/>
      <c r="BK78" s="54"/>
      <c r="BL78" s="54"/>
      <c r="BM78" s="54"/>
      <c r="BN78" s="54"/>
      <c r="BO78" s="62"/>
      <c r="BP78" s="62"/>
      <c r="BQ78" s="59">
        <v>72</v>
      </c>
      <c r="BR78" s="88"/>
      <c r="BS78" s="914"/>
      <c r="BT78" s="915"/>
      <c r="BU78" s="915"/>
      <c r="BV78" s="915"/>
      <c r="BW78" s="915"/>
      <c r="BX78" s="915"/>
      <c r="BY78" s="915"/>
      <c r="BZ78" s="915"/>
      <c r="CA78" s="915"/>
      <c r="CB78" s="915"/>
      <c r="CC78" s="915"/>
      <c r="CD78" s="915"/>
      <c r="CE78" s="915"/>
      <c r="CF78" s="915"/>
      <c r="CG78" s="916"/>
      <c r="CH78" s="917"/>
      <c r="CI78" s="918"/>
      <c r="CJ78" s="918"/>
      <c r="CK78" s="918"/>
      <c r="CL78" s="919"/>
      <c r="CM78" s="917"/>
      <c r="CN78" s="918"/>
      <c r="CO78" s="918"/>
      <c r="CP78" s="918"/>
      <c r="CQ78" s="919"/>
      <c r="CR78" s="917"/>
      <c r="CS78" s="918"/>
      <c r="CT78" s="918"/>
      <c r="CU78" s="918"/>
      <c r="CV78" s="919"/>
      <c r="CW78" s="917"/>
      <c r="CX78" s="918"/>
      <c r="CY78" s="918"/>
      <c r="CZ78" s="918"/>
      <c r="DA78" s="919"/>
      <c r="DB78" s="917"/>
      <c r="DC78" s="918"/>
      <c r="DD78" s="918"/>
      <c r="DE78" s="918"/>
      <c r="DF78" s="919"/>
      <c r="DG78" s="917"/>
      <c r="DH78" s="918"/>
      <c r="DI78" s="918"/>
      <c r="DJ78" s="918"/>
      <c r="DK78" s="919"/>
      <c r="DL78" s="917"/>
      <c r="DM78" s="918"/>
      <c r="DN78" s="918"/>
      <c r="DO78" s="918"/>
      <c r="DP78" s="919"/>
      <c r="DQ78" s="917"/>
      <c r="DR78" s="918"/>
      <c r="DS78" s="918"/>
      <c r="DT78" s="918"/>
      <c r="DU78" s="919"/>
      <c r="DV78" s="914"/>
      <c r="DW78" s="915"/>
      <c r="DX78" s="915"/>
      <c r="DY78" s="915"/>
      <c r="DZ78" s="920"/>
      <c r="EA78" s="54"/>
    </row>
    <row r="79" spans="1:131" s="51" customFormat="1" ht="26.25" customHeight="1" x14ac:dyDescent="0.15">
      <c r="A79" s="5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48"/>
      <c r="BA79" s="948"/>
      <c r="BB79" s="948"/>
      <c r="BC79" s="948"/>
      <c r="BD79" s="949"/>
      <c r="BE79" s="62"/>
      <c r="BF79" s="62"/>
      <c r="BG79" s="62"/>
      <c r="BH79" s="62"/>
      <c r="BI79" s="62"/>
      <c r="BJ79" s="54"/>
      <c r="BK79" s="54"/>
      <c r="BL79" s="54"/>
      <c r="BM79" s="54"/>
      <c r="BN79" s="54"/>
      <c r="BO79" s="62"/>
      <c r="BP79" s="62"/>
      <c r="BQ79" s="59">
        <v>73</v>
      </c>
      <c r="BR79" s="88"/>
      <c r="BS79" s="914"/>
      <c r="BT79" s="915"/>
      <c r="BU79" s="915"/>
      <c r="BV79" s="915"/>
      <c r="BW79" s="915"/>
      <c r="BX79" s="915"/>
      <c r="BY79" s="915"/>
      <c r="BZ79" s="915"/>
      <c r="CA79" s="915"/>
      <c r="CB79" s="915"/>
      <c r="CC79" s="915"/>
      <c r="CD79" s="915"/>
      <c r="CE79" s="915"/>
      <c r="CF79" s="915"/>
      <c r="CG79" s="916"/>
      <c r="CH79" s="917"/>
      <c r="CI79" s="918"/>
      <c r="CJ79" s="918"/>
      <c r="CK79" s="918"/>
      <c r="CL79" s="919"/>
      <c r="CM79" s="917"/>
      <c r="CN79" s="918"/>
      <c r="CO79" s="918"/>
      <c r="CP79" s="918"/>
      <c r="CQ79" s="919"/>
      <c r="CR79" s="917"/>
      <c r="CS79" s="918"/>
      <c r="CT79" s="918"/>
      <c r="CU79" s="918"/>
      <c r="CV79" s="919"/>
      <c r="CW79" s="917"/>
      <c r="CX79" s="918"/>
      <c r="CY79" s="918"/>
      <c r="CZ79" s="918"/>
      <c r="DA79" s="919"/>
      <c r="DB79" s="917"/>
      <c r="DC79" s="918"/>
      <c r="DD79" s="918"/>
      <c r="DE79" s="918"/>
      <c r="DF79" s="919"/>
      <c r="DG79" s="917"/>
      <c r="DH79" s="918"/>
      <c r="DI79" s="918"/>
      <c r="DJ79" s="918"/>
      <c r="DK79" s="919"/>
      <c r="DL79" s="917"/>
      <c r="DM79" s="918"/>
      <c r="DN79" s="918"/>
      <c r="DO79" s="918"/>
      <c r="DP79" s="919"/>
      <c r="DQ79" s="917"/>
      <c r="DR79" s="918"/>
      <c r="DS79" s="918"/>
      <c r="DT79" s="918"/>
      <c r="DU79" s="919"/>
      <c r="DV79" s="914"/>
      <c r="DW79" s="915"/>
      <c r="DX79" s="915"/>
      <c r="DY79" s="915"/>
      <c r="DZ79" s="920"/>
      <c r="EA79" s="54"/>
    </row>
    <row r="80" spans="1:131" s="51" customFormat="1" ht="26.25" customHeight="1" x14ac:dyDescent="0.15">
      <c r="A80" s="5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48"/>
      <c r="BA80" s="948"/>
      <c r="BB80" s="948"/>
      <c r="BC80" s="948"/>
      <c r="BD80" s="949"/>
      <c r="BE80" s="62"/>
      <c r="BF80" s="62"/>
      <c r="BG80" s="62"/>
      <c r="BH80" s="62"/>
      <c r="BI80" s="62"/>
      <c r="BJ80" s="62"/>
      <c r="BK80" s="62"/>
      <c r="BL80" s="62"/>
      <c r="BM80" s="62"/>
      <c r="BN80" s="62"/>
      <c r="BO80" s="62"/>
      <c r="BP80" s="62"/>
      <c r="BQ80" s="59">
        <v>74</v>
      </c>
      <c r="BR80" s="88"/>
      <c r="BS80" s="914"/>
      <c r="BT80" s="915"/>
      <c r="BU80" s="915"/>
      <c r="BV80" s="915"/>
      <c r="BW80" s="915"/>
      <c r="BX80" s="915"/>
      <c r="BY80" s="915"/>
      <c r="BZ80" s="915"/>
      <c r="CA80" s="915"/>
      <c r="CB80" s="915"/>
      <c r="CC80" s="915"/>
      <c r="CD80" s="915"/>
      <c r="CE80" s="915"/>
      <c r="CF80" s="915"/>
      <c r="CG80" s="916"/>
      <c r="CH80" s="917"/>
      <c r="CI80" s="918"/>
      <c r="CJ80" s="918"/>
      <c r="CK80" s="918"/>
      <c r="CL80" s="919"/>
      <c r="CM80" s="917"/>
      <c r="CN80" s="918"/>
      <c r="CO80" s="918"/>
      <c r="CP80" s="918"/>
      <c r="CQ80" s="919"/>
      <c r="CR80" s="917"/>
      <c r="CS80" s="918"/>
      <c r="CT80" s="918"/>
      <c r="CU80" s="918"/>
      <c r="CV80" s="919"/>
      <c r="CW80" s="917"/>
      <c r="CX80" s="918"/>
      <c r="CY80" s="918"/>
      <c r="CZ80" s="918"/>
      <c r="DA80" s="919"/>
      <c r="DB80" s="917"/>
      <c r="DC80" s="918"/>
      <c r="DD80" s="918"/>
      <c r="DE80" s="918"/>
      <c r="DF80" s="919"/>
      <c r="DG80" s="917"/>
      <c r="DH80" s="918"/>
      <c r="DI80" s="918"/>
      <c r="DJ80" s="918"/>
      <c r="DK80" s="919"/>
      <c r="DL80" s="917"/>
      <c r="DM80" s="918"/>
      <c r="DN80" s="918"/>
      <c r="DO80" s="918"/>
      <c r="DP80" s="919"/>
      <c r="DQ80" s="917"/>
      <c r="DR80" s="918"/>
      <c r="DS80" s="918"/>
      <c r="DT80" s="918"/>
      <c r="DU80" s="919"/>
      <c r="DV80" s="914"/>
      <c r="DW80" s="915"/>
      <c r="DX80" s="915"/>
      <c r="DY80" s="915"/>
      <c r="DZ80" s="920"/>
      <c r="EA80" s="54"/>
    </row>
    <row r="81" spans="1:131" s="51" customFormat="1" ht="26.25" customHeight="1" x14ac:dyDescent="0.15">
      <c r="A81" s="5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48"/>
      <c r="BA81" s="948"/>
      <c r="BB81" s="948"/>
      <c r="BC81" s="948"/>
      <c r="BD81" s="949"/>
      <c r="BE81" s="62"/>
      <c r="BF81" s="62"/>
      <c r="BG81" s="62"/>
      <c r="BH81" s="62"/>
      <c r="BI81" s="62"/>
      <c r="BJ81" s="62"/>
      <c r="BK81" s="62"/>
      <c r="BL81" s="62"/>
      <c r="BM81" s="62"/>
      <c r="BN81" s="62"/>
      <c r="BO81" s="62"/>
      <c r="BP81" s="62"/>
      <c r="BQ81" s="59">
        <v>75</v>
      </c>
      <c r="BR81" s="88"/>
      <c r="BS81" s="914"/>
      <c r="BT81" s="915"/>
      <c r="BU81" s="915"/>
      <c r="BV81" s="915"/>
      <c r="BW81" s="915"/>
      <c r="BX81" s="915"/>
      <c r="BY81" s="915"/>
      <c r="BZ81" s="915"/>
      <c r="CA81" s="915"/>
      <c r="CB81" s="915"/>
      <c r="CC81" s="915"/>
      <c r="CD81" s="915"/>
      <c r="CE81" s="915"/>
      <c r="CF81" s="915"/>
      <c r="CG81" s="916"/>
      <c r="CH81" s="917"/>
      <c r="CI81" s="918"/>
      <c r="CJ81" s="918"/>
      <c r="CK81" s="918"/>
      <c r="CL81" s="919"/>
      <c r="CM81" s="917"/>
      <c r="CN81" s="918"/>
      <c r="CO81" s="918"/>
      <c r="CP81" s="918"/>
      <c r="CQ81" s="919"/>
      <c r="CR81" s="917"/>
      <c r="CS81" s="918"/>
      <c r="CT81" s="918"/>
      <c r="CU81" s="918"/>
      <c r="CV81" s="919"/>
      <c r="CW81" s="917"/>
      <c r="CX81" s="918"/>
      <c r="CY81" s="918"/>
      <c r="CZ81" s="918"/>
      <c r="DA81" s="919"/>
      <c r="DB81" s="917"/>
      <c r="DC81" s="918"/>
      <c r="DD81" s="918"/>
      <c r="DE81" s="918"/>
      <c r="DF81" s="919"/>
      <c r="DG81" s="917"/>
      <c r="DH81" s="918"/>
      <c r="DI81" s="918"/>
      <c r="DJ81" s="918"/>
      <c r="DK81" s="919"/>
      <c r="DL81" s="917"/>
      <c r="DM81" s="918"/>
      <c r="DN81" s="918"/>
      <c r="DO81" s="918"/>
      <c r="DP81" s="919"/>
      <c r="DQ81" s="917"/>
      <c r="DR81" s="918"/>
      <c r="DS81" s="918"/>
      <c r="DT81" s="918"/>
      <c r="DU81" s="919"/>
      <c r="DV81" s="914"/>
      <c r="DW81" s="915"/>
      <c r="DX81" s="915"/>
      <c r="DY81" s="915"/>
      <c r="DZ81" s="920"/>
      <c r="EA81" s="54"/>
    </row>
    <row r="82" spans="1:131" s="51" customFormat="1" ht="26.25" customHeight="1" x14ac:dyDescent="0.15">
      <c r="A82" s="5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48"/>
      <c r="BA82" s="948"/>
      <c r="BB82" s="948"/>
      <c r="BC82" s="948"/>
      <c r="BD82" s="949"/>
      <c r="BE82" s="62"/>
      <c r="BF82" s="62"/>
      <c r="BG82" s="62"/>
      <c r="BH82" s="62"/>
      <c r="BI82" s="62"/>
      <c r="BJ82" s="62"/>
      <c r="BK82" s="62"/>
      <c r="BL82" s="62"/>
      <c r="BM82" s="62"/>
      <c r="BN82" s="62"/>
      <c r="BO82" s="62"/>
      <c r="BP82" s="62"/>
      <c r="BQ82" s="59">
        <v>76</v>
      </c>
      <c r="BR82" s="88"/>
      <c r="BS82" s="914"/>
      <c r="BT82" s="915"/>
      <c r="BU82" s="915"/>
      <c r="BV82" s="915"/>
      <c r="BW82" s="915"/>
      <c r="BX82" s="915"/>
      <c r="BY82" s="915"/>
      <c r="BZ82" s="915"/>
      <c r="CA82" s="915"/>
      <c r="CB82" s="915"/>
      <c r="CC82" s="915"/>
      <c r="CD82" s="915"/>
      <c r="CE82" s="915"/>
      <c r="CF82" s="915"/>
      <c r="CG82" s="916"/>
      <c r="CH82" s="917"/>
      <c r="CI82" s="918"/>
      <c r="CJ82" s="918"/>
      <c r="CK82" s="918"/>
      <c r="CL82" s="919"/>
      <c r="CM82" s="917"/>
      <c r="CN82" s="918"/>
      <c r="CO82" s="918"/>
      <c r="CP82" s="918"/>
      <c r="CQ82" s="919"/>
      <c r="CR82" s="917"/>
      <c r="CS82" s="918"/>
      <c r="CT82" s="918"/>
      <c r="CU82" s="918"/>
      <c r="CV82" s="919"/>
      <c r="CW82" s="917"/>
      <c r="CX82" s="918"/>
      <c r="CY82" s="918"/>
      <c r="CZ82" s="918"/>
      <c r="DA82" s="919"/>
      <c r="DB82" s="917"/>
      <c r="DC82" s="918"/>
      <c r="DD82" s="918"/>
      <c r="DE82" s="918"/>
      <c r="DF82" s="919"/>
      <c r="DG82" s="917"/>
      <c r="DH82" s="918"/>
      <c r="DI82" s="918"/>
      <c r="DJ82" s="918"/>
      <c r="DK82" s="919"/>
      <c r="DL82" s="917"/>
      <c r="DM82" s="918"/>
      <c r="DN82" s="918"/>
      <c r="DO82" s="918"/>
      <c r="DP82" s="919"/>
      <c r="DQ82" s="917"/>
      <c r="DR82" s="918"/>
      <c r="DS82" s="918"/>
      <c r="DT82" s="918"/>
      <c r="DU82" s="919"/>
      <c r="DV82" s="914"/>
      <c r="DW82" s="915"/>
      <c r="DX82" s="915"/>
      <c r="DY82" s="915"/>
      <c r="DZ82" s="920"/>
      <c r="EA82" s="54"/>
    </row>
    <row r="83" spans="1:131" s="51" customFormat="1" ht="26.25" customHeight="1" x14ac:dyDescent="0.15">
      <c r="A83" s="5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48"/>
      <c r="BA83" s="948"/>
      <c r="BB83" s="948"/>
      <c r="BC83" s="948"/>
      <c r="BD83" s="949"/>
      <c r="BE83" s="62"/>
      <c r="BF83" s="62"/>
      <c r="BG83" s="62"/>
      <c r="BH83" s="62"/>
      <c r="BI83" s="62"/>
      <c r="BJ83" s="62"/>
      <c r="BK83" s="62"/>
      <c r="BL83" s="62"/>
      <c r="BM83" s="62"/>
      <c r="BN83" s="62"/>
      <c r="BO83" s="62"/>
      <c r="BP83" s="62"/>
      <c r="BQ83" s="59">
        <v>77</v>
      </c>
      <c r="BR83" s="88"/>
      <c r="BS83" s="914"/>
      <c r="BT83" s="915"/>
      <c r="BU83" s="915"/>
      <c r="BV83" s="915"/>
      <c r="BW83" s="915"/>
      <c r="BX83" s="915"/>
      <c r="BY83" s="915"/>
      <c r="BZ83" s="915"/>
      <c r="CA83" s="915"/>
      <c r="CB83" s="915"/>
      <c r="CC83" s="915"/>
      <c r="CD83" s="915"/>
      <c r="CE83" s="915"/>
      <c r="CF83" s="915"/>
      <c r="CG83" s="916"/>
      <c r="CH83" s="917"/>
      <c r="CI83" s="918"/>
      <c r="CJ83" s="918"/>
      <c r="CK83" s="918"/>
      <c r="CL83" s="919"/>
      <c r="CM83" s="917"/>
      <c r="CN83" s="918"/>
      <c r="CO83" s="918"/>
      <c r="CP83" s="918"/>
      <c r="CQ83" s="919"/>
      <c r="CR83" s="917"/>
      <c r="CS83" s="918"/>
      <c r="CT83" s="918"/>
      <c r="CU83" s="918"/>
      <c r="CV83" s="919"/>
      <c r="CW83" s="917"/>
      <c r="CX83" s="918"/>
      <c r="CY83" s="918"/>
      <c r="CZ83" s="918"/>
      <c r="DA83" s="919"/>
      <c r="DB83" s="917"/>
      <c r="DC83" s="918"/>
      <c r="DD83" s="918"/>
      <c r="DE83" s="918"/>
      <c r="DF83" s="919"/>
      <c r="DG83" s="917"/>
      <c r="DH83" s="918"/>
      <c r="DI83" s="918"/>
      <c r="DJ83" s="918"/>
      <c r="DK83" s="919"/>
      <c r="DL83" s="917"/>
      <c r="DM83" s="918"/>
      <c r="DN83" s="918"/>
      <c r="DO83" s="918"/>
      <c r="DP83" s="919"/>
      <c r="DQ83" s="917"/>
      <c r="DR83" s="918"/>
      <c r="DS83" s="918"/>
      <c r="DT83" s="918"/>
      <c r="DU83" s="919"/>
      <c r="DV83" s="914"/>
      <c r="DW83" s="915"/>
      <c r="DX83" s="915"/>
      <c r="DY83" s="915"/>
      <c r="DZ83" s="920"/>
      <c r="EA83" s="54"/>
    </row>
    <row r="84" spans="1:131" s="51" customFormat="1" ht="26.25" customHeight="1" x14ac:dyDescent="0.15">
      <c r="A84" s="5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48"/>
      <c r="BA84" s="948"/>
      <c r="BB84" s="948"/>
      <c r="BC84" s="948"/>
      <c r="BD84" s="949"/>
      <c r="BE84" s="62"/>
      <c r="BF84" s="62"/>
      <c r="BG84" s="62"/>
      <c r="BH84" s="62"/>
      <c r="BI84" s="62"/>
      <c r="BJ84" s="62"/>
      <c r="BK84" s="62"/>
      <c r="BL84" s="62"/>
      <c r="BM84" s="62"/>
      <c r="BN84" s="62"/>
      <c r="BO84" s="62"/>
      <c r="BP84" s="62"/>
      <c r="BQ84" s="59">
        <v>78</v>
      </c>
      <c r="BR84" s="88"/>
      <c r="BS84" s="914"/>
      <c r="BT84" s="915"/>
      <c r="BU84" s="915"/>
      <c r="BV84" s="915"/>
      <c r="BW84" s="915"/>
      <c r="BX84" s="915"/>
      <c r="BY84" s="915"/>
      <c r="BZ84" s="915"/>
      <c r="CA84" s="915"/>
      <c r="CB84" s="915"/>
      <c r="CC84" s="915"/>
      <c r="CD84" s="915"/>
      <c r="CE84" s="915"/>
      <c r="CF84" s="915"/>
      <c r="CG84" s="916"/>
      <c r="CH84" s="917"/>
      <c r="CI84" s="918"/>
      <c r="CJ84" s="918"/>
      <c r="CK84" s="918"/>
      <c r="CL84" s="919"/>
      <c r="CM84" s="917"/>
      <c r="CN84" s="918"/>
      <c r="CO84" s="918"/>
      <c r="CP84" s="918"/>
      <c r="CQ84" s="919"/>
      <c r="CR84" s="917"/>
      <c r="CS84" s="918"/>
      <c r="CT84" s="918"/>
      <c r="CU84" s="918"/>
      <c r="CV84" s="919"/>
      <c r="CW84" s="917"/>
      <c r="CX84" s="918"/>
      <c r="CY84" s="918"/>
      <c r="CZ84" s="918"/>
      <c r="DA84" s="919"/>
      <c r="DB84" s="917"/>
      <c r="DC84" s="918"/>
      <c r="DD84" s="918"/>
      <c r="DE84" s="918"/>
      <c r="DF84" s="919"/>
      <c r="DG84" s="917"/>
      <c r="DH84" s="918"/>
      <c r="DI84" s="918"/>
      <c r="DJ84" s="918"/>
      <c r="DK84" s="919"/>
      <c r="DL84" s="917"/>
      <c r="DM84" s="918"/>
      <c r="DN84" s="918"/>
      <c r="DO84" s="918"/>
      <c r="DP84" s="919"/>
      <c r="DQ84" s="917"/>
      <c r="DR84" s="918"/>
      <c r="DS84" s="918"/>
      <c r="DT84" s="918"/>
      <c r="DU84" s="919"/>
      <c r="DV84" s="914"/>
      <c r="DW84" s="915"/>
      <c r="DX84" s="915"/>
      <c r="DY84" s="915"/>
      <c r="DZ84" s="920"/>
      <c r="EA84" s="54"/>
    </row>
    <row r="85" spans="1:131" s="51" customFormat="1" ht="26.25" customHeight="1" x14ac:dyDescent="0.15">
      <c r="A85" s="5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48"/>
      <c r="BA85" s="948"/>
      <c r="BB85" s="948"/>
      <c r="BC85" s="948"/>
      <c r="BD85" s="949"/>
      <c r="BE85" s="62"/>
      <c r="BF85" s="62"/>
      <c r="BG85" s="62"/>
      <c r="BH85" s="62"/>
      <c r="BI85" s="62"/>
      <c r="BJ85" s="62"/>
      <c r="BK85" s="62"/>
      <c r="BL85" s="62"/>
      <c r="BM85" s="62"/>
      <c r="BN85" s="62"/>
      <c r="BO85" s="62"/>
      <c r="BP85" s="62"/>
      <c r="BQ85" s="59">
        <v>79</v>
      </c>
      <c r="BR85" s="88"/>
      <c r="BS85" s="914"/>
      <c r="BT85" s="915"/>
      <c r="BU85" s="915"/>
      <c r="BV85" s="915"/>
      <c r="BW85" s="915"/>
      <c r="BX85" s="915"/>
      <c r="BY85" s="915"/>
      <c r="BZ85" s="915"/>
      <c r="CA85" s="915"/>
      <c r="CB85" s="915"/>
      <c r="CC85" s="915"/>
      <c r="CD85" s="915"/>
      <c r="CE85" s="915"/>
      <c r="CF85" s="915"/>
      <c r="CG85" s="916"/>
      <c r="CH85" s="917"/>
      <c r="CI85" s="918"/>
      <c r="CJ85" s="918"/>
      <c r="CK85" s="918"/>
      <c r="CL85" s="919"/>
      <c r="CM85" s="917"/>
      <c r="CN85" s="918"/>
      <c r="CO85" s="918"/>
      <c r="CP85" s="918"/>
      <c r="CQ85" s="919"/>
      <c r="CR85" s="917"/>
      <c r="CS85" s="918"/>
      <c r="CT85" s="918"/>
      <c r="CU85" s="918"/>
      <c r="CV85" s="919"/>
      <c r="CW85" s="917"/>
      <c r="CX85" s="918"/>
      <c r="CY85" s="918"/>
      <c r="CZ85" s="918"/>
      <c r="DA85" s="919"/>
      <c r="DB85" s="917"/>
      <c r="DC85" s="918"/>
      <c r="DD85" s="918"/>
      <c r="DE85" s="918"/>
      <c r="DF85" s="919"/>
      <c r="DG85" s="917"/>
      <c r="DH85" s="918"/>
      <c r="DI85" s="918"/>
      <c r="DJ85" s="918"/>
      <c r="DK85" s="919"/>
      <c r="DL85" s="917"/>
      <c r="DM85" s="918"/>
      <c r="DN85" s="918"/>
      <c r="DO85" s="918"/>
      <c r="DP85" s="919"/>
      <c r="DQ85" s="917"/>
      <c r="DR85" s="918"/>
      <c r="DS85" s="918"/>
      <c r="DT85" s="918"/>
      <c r="DU85" s="919"/>
      <c r="DV85" s="914"/>
      <c r="DW85" s="915"/>
      <c r="DX85" s="915"/>
      <c r="DY85" s="915"/>
      <c r="DZ85" s="920"/>
      <c r="EA85" s="54"/>
    </row>
    <row r="86" spans="1:131" s="51" customFormat="1" ht="26.25" customHeight="1" x14ac:dyDescent="0.15">
      <c r="A86" s="5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48"/>
      <c r="BA86" s="948"/>
      <c r="BB86" s="948"/>
      <c r="BC86" s="948"/>
      <c r="BD86" s="949"/>
      <c r="BE86" s="62"/>
      <c r="BF86" s="62"/>
      <c r="BG86" s="62"/>
      <c r="BH86" s="62"/>
      <c r="BI86" s="62"/>
      <c r="BJ86" s="62"/>
      <c r="BK86" s="62"/>
      <c r="BL86" s="62"/>
      <c r="BM86" s="62"/>
      <c r="BN86" s="62"/>
      <c r="BO86" s="62"/>
      <c r="BP86" s="62"/>
      <c r="BQ86" s="59">
        <v>80</v>
      </c>
      <c r="BR86" s="88"/>
      <c r="BS86" s="914"/>
      <c r="BT86" s="915"/>
      <c r="BU86" s="915"/>
      <c r="BV86" s="915"/>
      <c r="BW86" s="915"/>
      <c r="BX86" s="915"/>
      <c r="BY86" s="915"/>
      <c r="BZ86" s="915"/>
      <c r="CA86" s="915"/>
      <c r="CB86" s="915"/>
      <c r="CC86" s="915"/>
      <c r="CD86" s="915"/>
      <c r="CE86" s="915"/>
      <c r="CF86" s="915"/>
      <c r="CG86" s="916"/>
      <c r="CH86" s="917"/>
      <c r="CI86" s="918"/>
      <c r="CJ86" s="918"/>
      <c r="CK86" s="918"/>
      <c r="CL86" s="919"/>
      <c r="CM86" s="917"/>
      <c r="CN86" s="918"/>
      <c r="CO86" s="918"/>
      <c r="CP86" s="918"/>
      <c r="CQ86" s="919"/>
      <c r="CR86" s="917"/>
      <c r="CS86" s="918"/>
      <c r="CT86" s="918"/>
      <c r="CU86" s="918"/>
      <c r="CV86" s="919"/>
      <c r="CW86" s="917"/>
      <c r="CX86" s="918"/>
      <c r="CY86" s="918"/>
      <c r="CZ86" s="918"/>
      <c r="DA86" s="919"/>
      <c r="DB86" s="917"/>
      <c r="DC86" s="918"/>
      <c r="DD86" s="918"/>
      <c r="DE86" s="918"/>
      <c r="DF86" s="919"/>
      <c r="DG86" s="917"/>
      <c r="DH86" s="918"/>
      <c r="DI86" s="918"/>
      <c r="DJ86" s="918"/>
      <c r="DK86" s="919"/>
      <c r="DL86" s="917"/>
      <c r="DM86" s="918"/>
      <c r="DN86" s="918"/>
      <c r="DO86" s="918"/>
      <c r="DP86" s="919"/>
      <c r="DQ86" s="917"/>
      <c r="DR86" s="918"/>
      <c r="DS86" s="918"/>
      <c r="DT86" s="918"/>
      <c r="DU86" s="919"/>
      <c r="DV86" s="914"/>
      <c r="DW86" s="915"/>
      <c r="DX86" s="915"/>
      <c r="DY86" s="915"/>
      <c r="DZ86" s="920"/>
      <c r="EA86" s="54"/>
    </row>
    <row r="87" spans="1:131" s="51" customFormat="1" ht="26.25" customHeight="1" x14ac:dyDescent="0.15">
      <c r="A87" s="64">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62"/>
      <c r="BF87" s="62"/>
      <c r="BG87" s="62"/>
      <c r="BH87" s="62"/>
      <c r="BI87" s="62"/>
      <c r="BJ87" s="62"/>
      <c r="BK87" s="62"/>
      <c r="BL87" s="62"/>
      <c r="BM87" s="62"/>
      <c r="BN87" s="62"/>
      <c r="BO87" s="62"/>
      <c r="BP87" s="62"/>
      <c r="BQ87" s="59">
        <v>81</v>
      </c>
      <c r="BR87" s="88"/>
      <c r="BS87" s="914"/>
      <c r="BT87" s="915"/>
      <c r="BU87" s="915"/>
      <c r="BV87" s="915"/>
      <c r="BW87" s="915"/>
      <c r="BX87" s="915"/>
      <c r="BY87" s="915"/>
      <c r="BZ87" s="915"/>
      <c r="CA87" s="915"/>
      <c r="CB87" s="915"/>
      <c r="CC87" s="915"/>
      <c r="CD87" s="915"/>
      <c r="CE87" s="915"/>
      <c r="CF87" s="915"/>
      <c r="CG87" s="916"/>
      <c r="CH87" s="917"/>
      <c r="CI87" s="918"/>
      <c r="CJ87" s="918"/>
      <c r="CK87" s="918"/>
      <c r="CL87" s="919"/>
      <c r="CM87" s="917"/>
      <c r="CN87" s="918"/>
      <c r="CO87" s="918"/>
      <c r="CP87" s="918"/>
      <c r="CQ87" s="919"/>
      <c r="CR87" s="917"/>
      <c r="CS87" s="918"/>
      <c r="CT87" s="918"/>
      <c r="CU87" s="918"/>
      <c r="CV87" s="919"/>
      <c r="CW87" s="917"/>
      <c r="CX87" s="918"/>
      <c r="CY87" s="918"/>
      <c r="CZ87" s="918"/>
      <c r="DA87" s="919"/>
      <c r="DB87" s="917"/>
      <c r="DC87" s="918"/>
      <c r="DD87" s="918"/>
      <c r="DE87" s="918"/>
      <c r="DF87" s="919"/>
      <c r="DG87" s="917"/>
      <c r="DH87" s="918"/>
      <c r="DI87" s="918"/>
      <c r="DJ87" s="918"/>
      <c r="DK87" s="919"/>
      <c r="DL87" s="917"/>
      <c r="DM87" s="918"/>
      <c r="DN87" s="918"/>
      <c r="DO87" s="918"/>
      <c r="DP87" s="919"/>
      <c r="DQ87" s="917"/>
      <c r="DR87" s="918"/>
      <c r="DS87" s="918"/>
      <c r="DT87" s="918"/>
      <c r="DU87" s="919"/>
      <c r="DV87" s="914"/>
      <c r="DW87" s="915"/>
      <c r="DX87" s="915"/>
      <c r="DY87" s="915"/>
      <c r="DZ87" s="920"/>
      <c r="EA87" s="54"/>
    </row>
    <row r="88" spans="1:131" s="51" customFormat="1" ht="26.25" customHeight="1" x14ac:dyDescent="0.15">
      <c r="A88" s="60" t="s">
        <v>248</v>
      </c>
      <c r="B88" s="921" t="s">
        <v>4</v>
      </c>
      <c r="C88" s="922"/>
      <c r="D88" s="922"/>
      <c r="E88" s="922"/>
      <c r="F88" s="922"/>
      <c r="G88" s="922"/>
      <c r="H88" s="922"/>
      <c r="I88" s="922"/>
      <c r="J88" s="922"/>
      <c r="K88" s="922"/>
      <c r="L88" s="922"/>
      <c r="M88" s="922"/>
      <c r="N88" s="922"/>
      <c r="O88" s="922"/>
      <c r="P88" s="923"/>
      <c r="Q88" s="931"/>
      <c r="R88" s="932"/>
      <c r="S88" s="932"/>
      <c r="T88" s="932"/>
      <c r="U88" s="932"/>
      <c r="V88" s="932"/>
      <c r="W88" s="932"/>
      <c r="X88" s="932"/>
      <c r="Y88" s="932"/>
      <c r="Z88" s="932"/>
      <c r="AA88" s="932"/>
      <c r="AB88" s="932"/>
      <c r="AC88" s="932"/>
      <c r="AD88" s="932"/>
      <c r="AE88" s="932"/>
      <c r="AF88" s="933">
        <f>SUM(AF68:AJ72)</f>
        <v>4601</v>
      </c>
      <c r="AG88" s="933"/>
      <c r="AH88" s="933"/>
      <c r="AI88" s="933"/>
      <c r="AJ88" s="933"/>
      <c r="AK88" s="932"/>
      <c r="AL88" s="932"/>
      <c r="AM88" s="932"/>
      <c r="AN88" s="932"/>
      <c r="AO88" s="932"/>
      <c r="AP88" s="933">
        <f>SUM(AP68:AT72)</f>
        <v>3195</v>
      </c>
      <c r="AQ88" s="933"/>
      <c r="AR88" s="933"/>
      <c r="AS88" s="933"/>
      <c r="AT88" s="933"/>
      <c r="AU88" s="933" t="s">
        <v>142</v>
      </c>
      <c r="AV88" s="933"/>
      <c r="AW88" s="933"/>
      <c r="AX88" s="933"/>
      <c r="AY88" s="933"/>
      <c r="AZ88" s="934"/>
      <c r="BA88" s="934"/>
      <c r="BB88" s="934"/>
      <c r="BC88" s="934"/>
      <c r="BD88" s="935"/>
      <c r="BE88" s="62"/>
      <c r="BF88" s="62"/>
      <c r="BG88" s="62"/>
      <c r="BH88" s="62"/>
      <c r="BI88" s="62"/>
      <c r="BJ88" s="62"/>
      <c r="BK88" s="62"/>
      <c r="BL88" s="62"/>
      <c r="BM88" s="62"/>
      <c r="BN88" s="62"/>
      <c r="BO88" s="62"/>
      <c r="BP88" s="62"/>
      <c r="BQ88" s="59">
        <v>82</v>
      </c>
      <c r="BR88" s="88"/>
      <c r="BS88" s="914"/>
      <c r="BT88" s="915"/>
      <c r="BU88" s="915"/>
      <c r="BV88" s="915"/>
      <c r="BW88" s="915"/>
      <c r="BX88" s="915"/>
      <c r="BY88" s="915"/>
      <c r="BZ88" s="915"/>
      <c r="CA88" s="915"/>
      <c r="CB88" s="915"/>
      <c r="CC88" s="915"/>
      <c r="CD88" s="915"/>
      <c r="CE88" s="915"/>
      <c r="CF88" s="915"/>
      <c r="CG88" s="916"/>
      <c r="CH88" s="917"/>
      <c r="CI88" s="918"/>
      <c r="CJ88" s="918"/>
      <c r="CK88" s="918"/>
      <c r="CL88" s="919"/>
      <c r="CM88" s="917"/>
      <c r="CN88" s="918"/>
      <c r="CO88" s="918"/>
      <c r="CP88" s="918"/>
      <c r="CQ88" s="919"/>
      <c r="CR88" s="917"/>
      <c r="CS88" s="918"/>
      <c r="CT88" s="918"/>
      <c r="CU88" s="918"/>
      <c r="CV88" s="919"/>
      <c r="CW88" s="917"/>
      <c r="CX88" s="918"/>
      <c r="CY88" s="918"/>
      <c r="CZ88" s="918"/>
      <c r="DA88" s="919"/>
      <c r="DB88" s="917"/>
      <c r="DC88" s="918"/>
      <c r="DD88" s="918"/>
      <c r="DE88" s="918"/>
      <c r="DF88" s="919"/>
      <c r="DG88" s="917"/>
      <c r="DH88" s="918"/>
      <c r="DI88" s="918"/>
      <c r="DJ88" s="918"/>
      <c r="DK88" s="919"/>
      <c r="DL88" s="917"/>
      <c r="DM88" s="918"/>
      <c r="DN88" s="918"/>
      <c r="DO88" s="918"/>
      <c r="DP88" s="919"/>
      <c r="DQ88" s="917"/>
      <c r="DR88" s="918"/>
      <c r="DS88" s="918"/>
      <c r="DT88" s="918"/>
      <c r="DU88" s="919"/>
      <c r="DV88" s="914"/>
      <c r="DW88" s="915"/>
      <c r="DX88" s="915"/>
      <c r="DY88" s="915"/>
      <c r="DZ88" s="92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14"/>
      <c r="BT89" s="915"/>
      <c r="BU89" s="915"/>
      <c r="BV89" s="915"/>
      <c r="BW89" s="915"/>
      <c r="BX89" s="915"/>
      <c r="BY89" s="915"/>
      <c r="BZ89" s="915"/>
      <c r="CA89" s="915"/>
      <c r="CB89" s="915"/>
      <c r="CC89" s="915"/>
      <c r="CD89" s="915"/>
      <c r="CE89" s="915"/>
      <c r="CF89" s="915"/>
      <c r="CG89" s="916"/>
      <c r="CH89" s="917"/>
      <c r="CI89" s="918"/>
      <c r="CJ89" s="918"/>
      <c r="CK89" s="918"/>
      <c r="CL89" s="919"/>
      <c r="CM89" s="917"/>
      <c r="CN89" s="918"/>
      <c r="CO89" s="918"/>
      <c r="CP89" s="918"/>
      <c r="CQ89" s="919"/>
      <c r="CR89" s="917"/>
      <c r="CS89" s="918"/>
      <c r="CT89" s="918"/>
      <c r="CU89" s="918"/>
      <c r="CV89" s="919"/>
      <c r="CW89" s="917"/>
      <c r="CX89" s="918"/>
      <c r="CY89" s="918"/>
      <c r="CZ89" s="918"/>
      <c r="DA89" s="919"/>
      <c r="DB89" s="917"/>
      <c r="DC89" s="918"/>
      <c r="DD89" s="918"/>
      <c r="DE89" s="918"/>
      <c r="DF89" s="919"/>
      <c r="DG89" s="917"/>
      <c r="DH89" s="918"/>
      <c r="DI89" s="918"/>
      <c r="DJ89" s="918"/>
      <c r="DK89" s="919"/>
      <c r="DL89" s="917"/>
      <c r="DM89" s="918"/>
      <c r="DN89" s="918"/>
      <c r="DO89" s="918"/>
      <c r="DP89" s="919"/>
      <c r="DQ89" s="917"/>
      <c r="DR89" s="918"/>
      <c r="DS89" s="918"/>
      <c r="DT89" s="918"/>
      <c r="DU89" s="919"/>
      <c r="DV89" s="914"/>
      <c r="DW89" s="915"/>
      <c r="DX89" s="915"/>
      <c r="DY89" s="915"/>
      <c r="DZ89" s="92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14"/>
      <c r="BT90" s="915"/>
      <c r="BU90" s="915"/>
      <c r="BV90" s="915"/>
      <c r="BW90" s="915"/>
      <c r="BX90" s="915"/>
      <c r="BY90" s="915"/>
      <c r="BZ90" s="915"/>
      <c r="CA90" s="915"/>
      <c r="CB90" s="915"/>
      <c r="CC90" s="915"/>
      <c r="CD90" s="915"/>
      <c r="CE90" s="915"/>
      <c r="CF90" s="915"/>
      <c r="CG90" s="916"/>
      <c r="CH90" s="917"/>
      <c r="CI90" s="918"/>
      <c r="CJ90" s="918"/>
      <c r="CK90" s="918"/>
      <c r="CL90" s="919"/>
      <c r="CM90" s="917"/>
      <c r="CN90" s="918"/>
      <c r="CO90" s="918"/>
      <c r="CP90" s="918"/>
      <c r="CQ90" s="919"/>
      <c r="CR90" s="917"/>
      <c r="CS90" s="918"/>
      <c r="CT90" s="918"/>
      <c r="CU90" s="918"/>
      <c r="CV90" s="919"/>
      <c r="CW90" s="917"/>
      <c r="CX90" s="918"/>
      <c r="CY90" s="918"/>
      <c r="CZ90" s="918"/>
      <c r="DA90" s="919"/>
      <c r="DB90" s="917"/>
      <c r="DC90" s="918"/>
      <c r="DD90" s="918"/>
      <c r="DE90" s="918"/>
      <c r="DF90" s="919"/>
      <c r="DG90" s="917"/>
      <c r="DH90" s="918"/>
      <c r="DI90" s="918"/>
      <c r="DJ90" s="918"/>
      <c r="DK90" s="919"/>
      <c r="DL90" s="917"/>
      <c r="DM90" s="918"/>
      <c r="DN90" s="918"/>
      <c r="DO90" s="918"/>
      <c r="DP90" s="919"/>
      <c r="DQ90" s="917"/>
      <c r="DR90" s="918"/>
      <c r="DS90" s="918"/>
      <c r="DT90" s="918"/>
      <c r="DU90" s="919"/>
      <c r="DV90" s="914"/>
      <c r="DW90" s="915"/>
      <c r="DX90" s="915"/>
      <c r="DY90" s="915"/>
      <c r="DZ90" s="92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14"/>
      <c r="BT91" s="915"/>
      <c r="BU91" s="915"/>
      <c r="BV91" s="915"/>
      <c r="BW91" s="915"/>
      <c r="BX91" s="915"/>
      <c r="BY91" s="915"/>
      <c r="BZ91" s="915"/>
      <c r="CA91" s="915"/>
      <c r="CB91" s="915"/>
      <c r="CC91" s="915"/>
      <c r="CD91" s="915"/>
      <c r="CE91" s="915"/>
      <c r="CF91" s="915"/>
      <c r="CG91" s="916"/>
      <c r="CH91" s="917"/>
      <c r="CI91" s="918"/>
      <c r="CJ91" s="918"/>
      <c r="CK91" s="918"/>
      <c r="CL91" s="919"/>
      <c r="CM91" s="917"/>
      <c r="CN91" s="918"/>
      <c r="CO91" s="918"/>
      <c r="CP91" s="918"/>
      <c r="CQ91" s="919"/>
      <c r="CR91" s="917"/>
      <c r="CS91" s="918"/>
      <c r="CT91" s="918"/>
      <c r="CU91" s="918"/>
      <c r="CV91" s="919"/>
      <c r="CW91" s="917"/>
      <c r="CX91" s="918"/>
      <c r="CY91" s="918"/>
      <c r="CZ91" s="918"/>
      <c r="DA91" s="919"/>
      <c r="DB91" s="917"/>
      <c r="DC91" s="918"/>
      <c r="DD91" s="918"/>
      <c r="DE91" s="918"/>
      <c r="DF91" s="919"/>
      <c r="DG91" s="917"/>
      <c r="DH91" s="918"/>
      <c r="DI91" s="918"/>
      <c r="DJ91" s="918"/>
      <c r="DK91" s="919"/>
      <c r="DL91" s="917"/>
      <c r="DM91" s="918"/>
      <c r="DN91" s="918"/>
      <c r="DO91" s="918"/>
      <c r="DP91" s="919"/>
      <c r="DQ91" s="917"/>
      <c r="DR91" s="918"/>
      <c r="DS91" s="918"/>
      <c r="DT91" s="918"/>
      <c r="DU91" s="919"/>
      <c r="DV91" s="914"/>
      <c r="DW91" s="915"/>
      <c r="DX91" s="915"/>
      <c r="DY91" s="915"/>
      <c r="DZ91" s="92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14"/>
      <c r="BT92" s="915"/>
      <c r="BU92" s="915"/>
      <c r="BV92" s="915"/>
      <c r="BW92" s="915"/>
      <c r="BX92" s="915"/>
      <c r="BY92" s="915"/>
      <c r="BZ92" s="915"/>
      <c r="CA92" s="915"/>
      <c r="CB92" s="915"/>
      <c r="CC92" s="915"/>
      <c r="CD92" s="915"/>
      <c r="CE92" s="915"/>
      <c r="CF92" s="915"/>
      <c r="CG92" s="916"/>
      <c r="CH92" s="917"/>
      <c r="CI92" s="918"/>
      <c r="CJ92" s="918"/>
      <c r="CK92" s="918"/>
      <c r="CL92" s="919"/>
      <c r="CM92" s="917"/>
      <c r="CN92" s="918"/>
      <c r="CO92" s="918"/>
      <c r="CP92" s="918"/>
      <c r="CQ92" s="919"/>
      <c r="CR92" s="917"/>
      <c r="CS92" s="918"/>
      <c r="CT92" s="918"/>
      <c r="CU92" s="918"/>
      <c r="CV92" s="919"/>
      <c r="CW92" s="917"/>
      <c r="CX92" s="918"/>
      <c r="CY92" s="918"/>
      <c r="CZ92" s="918"/>
      <c r="DA92" s="919"/>
      <c r="DB92" s="917"/>
      <c r="DC92" s="918"/>
      <c r="DD92" s="918"/>
      <c r="DE92" s="918"/>
      <c r="DF92" s="919"/>
      <c r="DG92" s="917"/>
      <c r="DH92" s="918"/>
      <c r="DI92" s="918"/>
      <c r="DJ92" s="918"/>
      <c r="DK92" s="919"/>
      <c r="DL92" s="917"/>
      <c r="DM92" s="918"/>
      <c r="DN92" s="918"/>
      <c r="DO92" s="918"/>
      <c r="DP92" s="919"/>
      <c r="DQ92" s="917"/>
      <c r="DR92" s="918"/>
      <c r="DS92" s="918"/>
      <c r="DT92" s="918"/>
      <c r="DU92" s="919"/>
      <c r="DV92" s="914"/>
      <c r="DW92" s="915"/>
      <c r="DX92" s="915"/>
      <c r="DY92" s="915"/>
      <c r="DZ92" s="92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14"/>
      <c r="BT93" s="915"/>
      <c r="BU93" s="915"/>
      <c r="BV93" s="915"/>
      <c r="BW93" s="915"/>
      <c r="BX93" s="915"/>
      <c r="BY93" s="915"/>
      <c r="BZ93" s="915"/>
      <c r="CA93" s="915"/>
      <c r="CB93" s="915"/>
      <c r="CC93" s="915"/>
      <c r="CD93" s="915"/>
      <c r="CE93" s="915"/>
      <c r="CF93" s="915"/>
      <c r="CG93" s="916"/>
      <c r="CH93" s="917"/>
      <c r="CI93" s="918"/>
      <c r="CJ93" s="918"/>
      <c r="CK93" s="918"/>
      <c r="CL93" s="919"/>
      <c r="CM93" s="917"/>
      <c r="CN93" s="918"/>
      <c r="CO93" s="918"/>
      <c r="CP93" s="918"/>
      <c r="CQ93" s="919"/>
      <c r="CR93" s="917"/>
      <c r="CS93" s="918"/>
      <c r="CT93" s="918"/>
      <c r="CU93" s="918"/>
      <c r="CV93" s="919"/>
      <c r="CW93" s="917"/>
      <c r="CX93" s="918"/>
      <c r="CY93" s="918"/>
      <c r="CZ93" s="918"/>
      <c r="DA93" s="919"/>
      <c r="DB93" s="917"/>
      <c r="DC93" s="918"/>
      <c r="DD93" s="918"/>
      <c r="DE93" s="918"/>
      <c r="DF93" s="919"/>
      <c r="DG93" s="917"/>
      <c r="DH93" s="918"/>
      <c r="DI93" s="918"/>
      <c r="DJ93" s="918"/>
      <c r="DK93" s="919"/>
      <c r="DL93" s="917"/>
      <c r="DM93" s="918"/>
      <c r="DN93" s="918"/>
      <c r="DO93" s="918"/>
      <c r="DP93" s="919"/>
      <c r="DQ93" s="917"/>
      <c r="DR93" s="918"/>
      <c r="DS93" s="918"/>
      <c r="DT93" s="918"/>
      <c r="DU93" s="919"/>
      <c r="DV93" s="914"/>
      <c r="DW93" s="915"/>
      <c r="DX93" s="915"/>
      <c r="DY93" s="915"/>
      <c r="DZ93" s="92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14"/>
      <c r="BT94" s="915"/>
      <c r="BU94" s="915"/>
      <c r="BV94" s="915"/>
      <c r="BW94" s="915"/>
      <c r="BX94" s="915"/>
      <c r="BY94" s="915"/>
      <c r="BZ94" s="915"/>
      <c r="CA94" s="915"/>
      <c r="CB94" s="915"/>
      <c r="CC94" s="915"/>
      <c r="CD94" s="915"/>
      <c r="CE94" s="915"/>
      <c r="CF94" s="915"/>
      <c r="CG94" s="916"/>
      <c r="CH94" s="917"/>
      <c r="CI94" s="918"/>
      <c r="CJ94" s="918"/>
      <c r="CK94" s="918"/>
      <c r="CL94" s="919"/>
      <c r="CM94" s="917"/>
      <c r="CN94" s="918"/>
      <c r="CO94" s="918"/>
      <c r="CP94" s="918"/>
      <c r="CQ94" s="919"/>
      <c r="CR94" s="917"/>
      <c r="CS94" s="918"/>
      <c r="CT94" s="918"/>
      <c r="CU94" s="918"/>
      <c r="CV94" s="919"/>
      <c r="CW94" s="917"/>
      <c r="CX94" s="918"/>
      <c r="CY94" s="918"/>
      <c r="CZ94" s="918"/>
      <c r="DA94" s="919"/>
      <c r="DB94" s="917"/>
      <c r="DC94" s="918"/>
      <c r="DD94" s="918"/>
      <c r="DE94" s="918"/>
      <c r="DF94" s="919"/>
      <c r="DG94" s="917"/>
      <c r="DH94" s="918"/>
      <c r="DI94" s="918"/>
      <c r="DJ94" s="918"/>
      <c r="DK94" s="919"/>
      <c r="DL94" s="917"/>
      <c r="DM94" s="918"/>
      <c r="DN94" s="918"/>
      <c r="DO94" s="918"/>
      <c r="DP94" s="919"/>
      <c r="DQ94" s="917"/>
      <c r="DR94" s="918"/>
      <c r="DS94" s="918"/>
      <c r="DT94" s="918"/>
      <c r="DU94" s="919"/>
      <c r="DV94" s="914"/>
      <c r="DW94" s="915"/>
      <c r="DX94" s="915"/>
      <c r="DY94" s="915"/>
      <c r="DZ94" s="92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14"/>
      <c r="BT95" s="915"/>
      <c r="BU95" s="915"/>
      <c r="BV95" s="915"/>
      <c r="BW95" s="915"/>
      <c r="BX95" s="915"/>
      <c r="BY95" s="915"/>
      <c r="BZ95" s="915"/>
      <c r="CA95" s="915"/>
      <c r="CB95" s="915"/>
      <c r="CC95" s="915"/>
      <c r="CD95" s="915"/>
      <c r="CE95" s="915"/>
      <c r="CF95" s="915"/>
      <c r="CG95" s="916"/>
      <c r="CH95" s="917"/>
      <c r="CI95" s="918"/>
      <c r="CJ95" s="918"/>
      <c r="CK95" s="918"/>
      <c r="CL95" s="919"/>
      <c r="CM95" s="917"/>
      <c r="CN95" s="918"/>
      <c r="CO95" s="918"/>
      <c r="CP95" s="918"/>
      <c r="CQ95" s="919"/>
      <c r="CR95" s="917"/>
      <c r="CS95" s="918"/>
      <c r="CT95" s="918"/>
      <c r="CU95" s="918"/>
      <c r="CV95" s="919"/>
      <c r="CW95" s="917"/>
      <c r="CX95" s="918"/>
      <c r="CY95" s="918"/>
      <c r="CZ95" s="918"/>
      <c r="DA95" s="919"/>
      <c r="DB95" s="917"/>
      <c r="DC95" s="918"/>
      <c r="DD95" s="918"/>
      <c r="DE95" s="918"/>
      <c r="DF95" s="919"/>
      <c r="DG95" s="917"/>
      <c r="DH95" s="918"/>
      <c r="DI95" s="918"/>
      <c r="DJ95" s="918"/>
      <c r="DK95" s="919"/>
      <c r="DL95" s="917"/>
      <c r="DM95" s="918"/>
      <c r="DN95" s="918"/>
      <c r="DO95" s="918"/>
      <c r="DP95" s="919"/>
      <c r="DQ95" s="917"/>
      <c r="DR95" s="918"/>
      <c r="DS95" s="918"/>
      <c r="DT95" s="918"/>
      <c r="DU95" s="919"/>
      <c r="DV95" s="914"/>
      <c r="DW95" s="915"/>
      <c r="DX95" s="915"/>
      <c r="DY95" s="915"/>
      <c r="DZ95" s="92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14"/>
      <c r="BT96" s="915"/>
      <c r="BU96" s="915"/>
      <c r="BV96" s="915"/>
      <c r="BW96" s="915"/>
      <c r="BX96" s="915"/>
      <c r="BY96" s="915"/>
      <c r="BZ96" s="915"/>
      <c r="CA96" s="915"/>
      <c r="CB96" s="915"/>
      <c r="CC96" s="915"/>
      <c r="CD96" s="915"/>
      <c r="CE96" s="915"/>
      <c r="CF96" s="915"/>
      <c r="CG96" s="916"/>
      <c r="CH96" s="917"/>
      <c r="CI96" s="918"/>
      <c r="CJ96" s="918"/>
      <c r="CK96" s="918"/>
      <c r="CL96" s="919"/>
      <c r="CM96" s="917"/>
      <c r="CN96" s="918"/>
      <c r="CO96" s="918"/>
      <c r="CP96" s="918"/>
      <c r="CQ96" s="919"/>
      <c r="CR96" s="917"/>
      <c r="CS96" s="918"/>
      <c r="CT96" s="918"/>
      <c r="CU96" s="918"/>
      <c r="CV96" s="919"/>
      <c r="CW96" s="917"/>
      <c r="CX96" s="918"/>
      <c r="CY96" s="918"/>
      <c r="CZ96" s="918"/>
      <c r="DA96" s="919"/>
      <c r="DB96" s="917"/>
      <c r="DC96" s="918"/>
      <c r="DD96" s="918"/>
      <c r="DE96" s="918"/>
      <c r="DF96" s="919"/>
      <c r="DG96" s="917"/>
      <c r="DH96" s="918"/>
      <c r="DI96" s="918"/>
      <c r="DJ96" s="918"/>
      <c r="DK96" s="919"/>
      <c r="DL96" s="917"/>
      <c r="DM96" s="918"/>
      <c r="DN96" s="918"/>
      <c r="DO96" s="918"/>
      <c r="DP96" s="919"/>
      <c r="DQ96" s="917"/>
      <c r="DR96" s="918"/>
      <c r="DS96" s="918"/>
      <c r="DT96" s="918"/>
      <c r="DU96" s="919"/>
      <c r="DV96" s="914"/>
      <c r="DW96" s="915"/>
      <c r="DX96" s="915"/>
      <c r="DY96" s="915"/>
      <c r="DZ96" s="92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14"/>
      <c r="BT97" s="915"/>
      <c r="BU97" s="915"/>
      <c r="BV97" s="915"/>
      <c r="BW97" s="915"/>
      <c r="BX97" s="915"/>
      <c r="BY97" s="915"/>
      <c r="BZ97" s="915"/>
      <c r="CA97" s="915"/>
      <c r="CB97" s="915"/>
      <c r="CC97" s="915"/>
      <c r="CD97" s="915"/>
      <c r="CE97" s="915"/>
      <c r="CF97" s="915"/>
      <c r="CG97" s="916"/>
      <c r="CH97" s="917"/>
      <c r="CI97" s="918"/>
      <c r="CJ97" s="918"/>
      <c r="CK97" s="918"/>
      <c r="CL97" s="919"/>
      <c r="CM97" s="917"/>
      <c r="CN97" s="918"/>
      <c r="CO97" s="918"/>
      <c r="CP97" s="918"/>
      <c r="CQ97" s="919"/>
      <c r="CR97" s="917"/>
      <c r="CS97" s="918"/>
      <c r="CT97" s="918"/>
      <c r="CU97" s="918"/>
      <c r="CV97" s="919"/>
      <c r="CW97" s="917"/>
      <c r="CX97" s="918"/>
      <c r="CY97" s="918"/>
      <c r="CZ97" s="918"/>
      <c r="DA97" s="919"/>
      <c r="DB97" s="917"/>
      <c r="DC97" s="918"/>
      <c r="DD97" s="918"/>
      <c r="DE97" s="918"/>
      <c r="DF97" s="919"/>
      <c r="DG97" s="917"/>
      <c r="DH97" s="918"/>
      <c r="DI97" s="918"/>
      <c r="DJ97" s="918"/>
      <c r="DK97" s="919"/>
      <c r="DL97" s="917"/>
      <c r="DM97" s="918"/>
      <c r="DN97" s="918"/>
      <c r="DO97" s="918"/>
      <c r="DP97" s="919"/>
      <c r="DQ97" s="917"/>
      <c r="DR97" s="918"/>
      <c r="DS97" s="918"/>
      <c r="DT97" s="918"/>
      <c r="DU97" s="919"/>
      <c r="DV97" s="914"/>
      <c r="DW97" s="915"/>
      <c r="DX97" s="915"/>
      <c r="DY97" s="915"/>
      <c r="DZ97" s="92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14"/>
      <c r="BT98" s="915"/>
      <c r="BU98" s="915"/>
      <c r="BV98" s="915"/>
      <c r="BW98" s="915"/>
      <c r="BX98" s="915"/>
      <c r="BY98" s="915"/>
      <c r="BZ98" s="915"/>
      <c r="CA98" s="915"/>
      <c r="CB98" s="915"/>
      <c r="CC98" s="915"/>
      <c r="CD98" s="915"/>
      <c r="CE98" s="915"/>
      <c r="CF98" s="915"/>
      <c r="CG98" s="916"/>
      <c r="CH98" s="917"/>
      <c r="CI98" s="918"/>
      <c r="CJ98" s="918"/>
      <c r="CK98" s="918"/>
      <c r="CL98" s="919"/>
      <c r="CM98" s="917"/>
      <c r="CN98" s="918"/>
      <c r="CO98" s="918"/>
      <c r="CP98" s="918"/>
      <c r="CQ98" s="919"/>
      <c r="CR98" s="917"/>
      <c r="CS98" s="918"/>
      <c r="CT98" s="918"/>
      <c r="CU98" s="918"/>
      <c r="CV98" s="919"/>
      <c r="CW98" s="917"/>
      <c r="CX98" s="918"/>
      <c r="CY98" s="918"/>
      <c r="CZ98" s="918"/>
      <c r="DA98" s="919"/>
      <c r="DB98" s="917"/>
      <c r="DC98" s="918"/>
      <c r="DD98" s="918"/>
      <c r="DE98" s="918"/>
      <c r="DF98" s="919"/>
      <c r="DG98" s="917"/>
      <c r="DH98" s="918"/>
      <c r="DI98" s="918"/>
      <c r="DJ98" s="918"/>
      <c r="DK98" s="919"/>
      <c r="DL98" s="917"/>
      <c r="DM98" s="918"/>
      <c r="DN98" s="918"/>
      <c r="DO98" s="918"/>
      <c r="DP98" s="919"/>
      <c r="DQ98" s="917"/>
      <c r="DR98" s="918"/>
      <c r="DS98" s="918"/>
      <c r="DT98" s="918"/>
      <c r="DU98" s="919"/>
      <c r="DV98" s="914"/>
      <c r="DW98" s="915"/>
      <c r="DX98" s="915"/>
      <c r="DY98" s="915"/>
      <c r="DZ98" s="92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14"/>
      <c r="BT99" s="915"/>
      <c r="BU99" s="915"/>
      <c r="BV99" s="915"/>
      <c r="BW99" s="915"/>
      <c r="BX99" s="915"/>
      <c r="BY99" s="915"/>
      <c r="BZ99" s="915"/>
      <c r="CA99" s="915"/>
      <c r="CB99" s="915"/>
      <c r="CC99" s="915"/>
      <c r="CD99" s="915"/>
      <c r="CE99" s="915"/>
      <c r="CF99" s="915"/>
      <c r="CG99" s="916"/>
      <c r="CH99" s="917"/>
      <c r="CI99" s="918"/>
      <c r="CJ99" s="918"/>
      <c r="CK99" s="918"/>
      <c r="CL99" s="919"/>
      <c r="CM99" s="917"/>
      <c r="CN99" s="918"/>
      <c r="CO99" s="918"/>
      <c r="CP99" s="918"/>
      <c r="CQ99" s="919"/>
      <c r="CR99" s="917"/>
      <c r="CS99" s="918"/>
      <c r="CT99" s="918"/>
      <c r="CU99" s="918"/>
      <c r="CV99" s="919"/>
      <c r="CW99" s="917"/>
      <c r="CX99" s="918"/>
      <c r="CY99" s="918"/>
      <c r="CZ99" s="918"/>
      <c r="DA99" s="919"/>
      <c r="DB99" s="917"/>
      <c r="DC99" s="918"/>
      <c r="DD99" s="918"/>
      <c r="DE99" s="918"/>
      <c r="DF99" s="919"/>
      <c r="DG99" s="917"/>
      <c r="DH99" s="918"/>
      <c r="DI99" s="918"/>
      <c r="DJ99" s="918"/>
      <c r="DK99" s="919"/>
      <c r="DL99" s="917"/>
      <c r="DM99" s="918"/>
      <c r="DN99" s="918"/>
      <c r="DO99" s="918"/>
      <c r="DP99" s="919"/>
      <c r="DQ99" s="917"/>
      <c r="DR99" s="918"/>
      <c r="DS99" s="918"/>
      <c r="DT99" s="918"/>
      <c r="DU99" s="919"/>
      <c r="DV99" s="914"/>
      <c r="DW99" s="915"/>
      <c r="DX99" s="915"/>
      <c r="DY99" s="915"/>
      <c r="DZ99" s="92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14"/>
      <c r="BT100" s="915"/>
      <c r="BU100" s="915"/>
      <c r="BV100" s="915"/>
      <c r="BW100" s="915"/>
      <c r="BX100" s="915"/>
      <c r="BY100" s="915"/>
      <c r="BZ100" s="915"/>
      <c r="CA100" s="915"/>
      <c r="CB100" s="915"/>
      <c r="CC100" s="915"/>
      <c r="CD100" s="915"/>
      <c r="CE100" s="915"/>
      <c r="CF100" s="915"/>
      <c r="CG100" s="916"/>
      <c r="CH100" s="917"/>
      <c r="CI100" s="918"/>
      <c r="CJ100" s="918"/>
      <c r="CK100" s="918"/>
      <c r="CL100" s="919"/>
      <c r="CM100" s="917"/>
      <c r="CN100" s="918"/>
      <c r="CO100" s="918"/>
      <c r="CP100" s="918"/>
      <c r="CQ100" s="919"/>
      <c r="CR100" s="917"/>
      <c r="CS100" s="918"/>
      <c r="CT100" s="918"/>
      <c r="CU100" s="918"/>
      <c r="CV100" s="919"/>
      <c r="CW100" s="917"/>
      <c r="CX100" s="918"/>
      <c r="CY100" s="918"/>
      <c r="CZ100" s="918"/>
      <c r="DA100" s="919"/>
      <c r="DB100" s="917"/>
      <c r="DC100" s="918"/>
      <c r="DD100" s="918"/>
      <c r="DE100" s="918"/>
      <c r="DF100" s="919"/>
      <c r="DG100" s="917"/>
      <c r="DH100" s="918"/>
      <c r="DI100" s="918"/>
      <c r="DJ100" s="918"/>
      <c r="DK100" s="919"/>
      <c r="DL100" s="917"/>
      <c r="DM100" s="918"/>
      <c r="DN100" s="918"/>
      <c r="DO100" s="918"/>
      <c r="DP100" s="919"/>
      <c r="DQ100" s="917"/>
      <c r="DR100" s="918"/>
      <c r="DS100" s="918"/>
      <c r="DT100" s="918"/>
      <c r="DU100" s="919"/>
      <c r="DV100" s="914"/>
      <c r="DW100" s="915"/>
      <c r="DX100" s="915"/>
      <c r="DY100" s="915"/>
      <c r="DZ100" s="92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14"/>
      <c r="BT101" s="915"/>
      <c r="BU101" s="915"/>
      <c r="BV101" s="915"/>
      <c r="BW101" s="915"/>
      <c r="BX101" s="915"/>
      <c r="BY101" s="915"/>
      <c r="BZ101" s="915"/>
      <c r="CA101" s="915"/>
      <c r="CB101" s="915"/>
      <c r="CC101" s="915"/>
      <c r="CD101" s="915"/>
      <c r="CE101" s="915"/>
      <c r="CF101" s="915"/>
      <c r="CG101" s="916"/>
      <c r="CH101" s="917"/>
      <c r="CI101" s="918"/>
      <c r="CJ101" s="918"/>
      <c r="CK101" s="918"/>
      <c r="CL101" s="919"/>
      <c r="CM101" s="917"/>
      <c r="CN101" s="918"/>
      <c r="CO101" s="918"/>
      <c r="CP101" s="918"/>
      <c r="CQ101" s="919"/>
      <c r="CR101" s="917"/>
      <c r="CS101" s="918"/>
      <c r="CT101" s="918"/>
      <c r="CU101" s="918"/>
      <c r="CV101" s="919"/>
      <c r="CW101" s="917"/>
      <c r="CX101" s="918"/>
      <c r="CY101" s="918"/>
      <c r="CZ101" s="918"/>
      <c r="DA101" s="919"/>
      <c r="DB101" s="917"/>
      <c r="DC101" s="918"/>
      <c r="DD101" s="918"/>
      <c r="DE101" s="918"/>
      <c r="DF101" s="919"/>
      <c r="DG101" s="917"/>
      <c r="DH101" s="918"/>
      <c r="DI101" s="918"/>
      <c r="DJ101" s="918"/>
      <c r="DK101" s="919"/>
      <c r="DL101" s="917"/>
      <c r="DM101" s="918"/>
      <c r="DN101" s="918"/>
      <c r="DO101" s="918"/>
      <c r="DP101" s="919"/>
      <c r="DQ101" s="917"/>
      <c r="DR101" s="918"/>
      <c r="DS101" s="918"/>
      <c r="DT101" s="918"/>
      <c r="DU101" s="919"/>
      <c r="DV101" s="914"/>
      <c r="DW101" s="915"/>
      <c r="DX101" s="915"/>
      <c r="DY101" s="915"/>
      <c r="DZ101" s="92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248</v>
      </c>
      <c r="BR102" s="921" t="s">
        <v>438</v>
      </c>
      <c r="BS102" s="922"/>
      <c r="BT102" s="922"/>
      <c r="BU102" s="922"/>
      <c r="BV102" s="922"/>
      <c r="BW102" s="922"/>
      <c r="BX102" s="922"/>
      <c r="BY102" s="922"/>
      <c r="BZ102" s="922"/>
      <c r="CA102" s="922"/>
      <c r="CB102" s="922"/>
      <c r="CC102" s="922"/>
      <c r="CD102" s="922"/>
      <c r="CE102" s="922"/>
      <c r="CF102" s="922"/>
      <c r="CG102" s="923"/>
      <c r="CH102" s="924"/>
      <c r="CI102" s="925"/>
      <c r="CJ102" s="925"/>
      <c r="CK102" s="925"/>
      <c r="CL102" s="926"/>
      <c r="CM102" s="924"/>
      <c r="CN102" s="925"/>
      <c r="CO102" s="925"/>
      <c r="CP102" s="925"/>
      <c r="CQ102" s="926"/>
      <c r="CR102" s="927">
        <f>SUM(CR7:CV88)</f>
        <v>236</v>
      </c>
      <c r="CS102" s="928"/>
      <c r="CT102" s="928"/>
      <c r="CU102" s="928"/>
      <c r="CV102" s="929"/>
      <c r="CW102" s="927">
        <f>SUM(CW7:DA88)</f>
        <v>18</v>
      </c>
      <c r="CX102" s="928"/>
      <c r="CY102" s="928"/>
      <c r="CZ102" s="928"/>
      <c r="DA102" s="929"/>
      <c r="DB102" s="927" t="s">
        <v>142</v>
      </c>
      <c r="DC102" s="928"/>
      <c r="DD102" s="928"/>
      <c r="DE102" s="928"/>
      <c r="DF102" s="929"/>
      <c r="DG102" s="927" t="s">
        <v>142</v>
      </c>
      <c r="DH102" s="928"/>
      <c r="DI102" s="928"/>
      <c r="DJ102" s="928"/>
      <c r="DK102" s="929"/>
      <c r="DL102" s="927" t="s">
        <v>142</v>
      </c>
      <c r="DM102" s="928"/>
      <c r="DN102" s="928"/>
      <c r="DO102" s="928"/>
      <c r="DP102" s="929"/>
      <c r="DQ102" s="927" t="s">
        <v>142</v>
      </c>
      <c r="DR102" s="928"/>
      <c r="DS102" s="928"/>
      <c r="DT102" s="928"/>
      <c r="DU102" s="929"/>
      <c r="DV102" s="921"/>
      <c r="DW102" s="922"/>
      <c r="DX102" s="922"/>
      <c r="DY102" s="922"/>
      <c r="DZ102" s="930"/>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08" t="s">
        <v>456</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09" t="s">
        <v>457</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458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0" t="s">
        <v>459</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192</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54" customFormat="1" ht="26.25" customHeight="1" x14ac:dyDescent="0.15">
      <c r="A109" s="888" t="s">
        <v>460</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406</v>
      </c>
      <c r="AB109" s="889"/>
      <c r="AC109" s="889"/>
      <c r="AD109" s="889"/>
      <c r="AE109" s="890"/>
      <c r="AF109" s="891" t="s">
        <v>381</v>
      </c>
      <c r="AG109" s="889"/>
      <c r="AH109" s="889"/>
      <c r="AI109" s="889"/>
      <c r="AJ109" s="890"/>
      <c r="AK109" s="891" t="s">
        <v>253</v>
      </c>
      <c r="AL109" s="889"/>
      <c r="AM109" s="889"/>
      <c r="AN109" s="889"/>
      <c r="AO109" s="890"/>
      <c r="AP109" s="891" t="s">
        <v>461</v>
      </c>
      <c r="AQ109" s="889"/>
      <c r="AR109" s="889"/>
      <c r="AS109" s="889"/>
      <c r="AT109" s="892"/>
      <c r="AU109" s="888" t="s">
        <v>460</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406</v>
      </c>
      <c r="BR109" s="889"/>
      <c r="BS109" s="889"/>
      <c r="BT109" s="889"/>
      <c r="BU109" s="890"/>
      <c r="BV109" s="891" t="s">
        <v>381</v>
      </c>
      <c r="BW109" s="889"/>
      <c r="BX109" s="889"/>
      <c r="BY109" s="889"/>
      <c r="BZ109" s="890"/>
      <c r="CA109" s="891" t="s">
        <v>253</v>
      </c>
      <c r="CB109" s="889"/>
      <c r="CC109" s="889"/>
      <c r="CD109" s="889"/>
      <c r="CE109" s="890"/>
      <c r="CF109" s="913" t="s">
        <v>461</v>
      </c>
      <c r="CG109" s="913"/>
      <c r="CH109" s="913"/>
      <c r="CI109" s="913"/>
      <c r="CJ109" s="913"/>
      <c r="CK109" s="891" t="s">
        <v>87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406</v>
      </c>
      <c r="DH109" s="889"/>
      <c r="DI109" s="889"/>
      <c r="DJ109" s="889"/>
      <c r="DK109" s="890"/>
      <c r="DL109" s="891" t="s">
        <v>381</v>
      </c>
      <c r="DM109" s="889"/>
      <c r="DN109" s="889"/>
      <c r="DO109" s="889"/>
      <c r="DP109" s="890"/>
      <c r="DQ109" s="891" t="s">
        <v>253</v>
      </c>
      <c r="DR109" s="889"/>
      <c r="DS109" s="889"/>
      <c r="DT109" s="889"/>
      <c r="DU109" s="890"/>
      <c r="DV109" s="891" t="s">
        <v>461</v>
      </c>
      <c r="DW109" s="889"/>
      <c r="DX109" s="889"/>
      <c r="DY109" s="889"/>
      <c r="DZ109" s="892"/>
    </row>
    <row r="110" spans="1:131" s="54" customFormat="1" ht="26.25" customHeight="1" x14ac:dyDescent="0.15">
      <c r="A110" s="813" t="s">
        <v>321</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06">
        <v>2247972</v>
      </c>
      <c r="AB110" s="807"/>
      <c r="AC110" s="807"/>
      <c r="AD110" s="807"/>
      <c r="AE110" s="808"/>
      <c r="AF110" s="809">
        <v>2226561</v>
      </c>
      <c r="AG110" s="807"/>
      <c r="AH110" s="807"/>
      <c r="AI110" s="807"/>
      <c r="AJ110" s="808"/>
      <c r="AK110" s="809">
        <v>2252176</v>
      </c>
      <c r="AL110" s="807"/>
      <c r="AM110" s="807"/>
      <c r="AN110" s="807"/>
      <c r="AO110" s="808"/>
      <c r="AP110" s="896">
        <v>17.7</v>
      </c>
      <c r="AQ110" s="897"/>
      <c r="AR110" s="897"/>
      <c r="AS110" s="897"/>
      <c r="AT110" s="898"/>
      <c r="AU110" s="723" t="s">
        <v>107</v>
      </c>
      <c r="AV110" s="724"/>
      <c r="AW110" s="724"/>
      <c r="AX110" s="724"/>
      <c r="AY110" s="724"/>
      <c r="AZ110" s="861" t="s">
        <v>462</v>
      </c>
      <c r="BA110" s="814"/>
      <c r="BB110" s="814"/>
      <c r="BC110" s="814"/>
      <c r="BD110" s="814"/>
      <c r="BE110" s="814"/>
      <c r="BF110" s="814"/>
      <c r="BG110" s="814"/>
      <c r="BH110" s="814"/>
      <c r="BI110" s="814"/>
      <c r="BJ110" s="814"/>
      <c r="BK110" s="814"/>
      <c r="BL110" s="814"/>
      <c r="BM110" s="814"/>
      <c r="BN110" s="814"/>
      <c r="BO110" s="814"/>
      <c r="BP110" s="815"/>
      <c r="BQ110" s="862">
        <v>22209297</v>
      </c>
      <c r="BR110" s="863"/>
      <c r="BS110" s="863"/>
      <c r="BT110" s="863"/>
      <c r="BU110" s="863"/>
      <c r="BV110" s="863">
        <v>22147341</v>
      </c>
      <c r="BW110" s="863"/>
      <c r="BX110" s="863"/>
      <c r="BY110" s="863"/>
      <c r="BZ110" s="863"/>
      <c r="CA110" s="863">
        <v>21306485</v>
      </c>
      <c r="CB110" s="863"/>
      <c r="CC110" s="863"/>
      <c r="CD110" s="863"/>
      <c r="CE110" s="863"/>
      <c r="CF110" s="878">
        <v>167.2</v>
      </c>
      <c r="CG110" s="879"/>
      <c r="CH110" s="879"/>
      <c r="CI110" s="879"/>
      <c r="CJ110" s="879"/>
      <c r="CK110" s="729" t="s">
        <v>376</v>
      </c>
      <c r="CL110" s="730"/>
      <c r="CM110" s="893" t="s">
        <v>464</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862" t="s">
        <v>142</v>
      </c>
      <c r="DH110" s="863"/>
      <c r="DI110" s="863"/>
      <c r="DJ110" s="863"/>
      <c r="DK110" s="863"/>
      <c r="DL110" s="863" t="s">
        <v>142</v>
      </c>
      <c r="DM110" s="863"/>
      <c r="DN110" s="863"/>
      <c r="DO110" s="863"/>
      <c r="DP110" s="863"/>
      <c r="DQ110" s="863" t="s">
        <v>142</v>
      </c>
      <c r="DR110" s="863"/>
      <c r="DS110" s="863"/>
      <c r="DT110" s="863"/>
      <c r="DU110" s="863"/>
      <c r="DV110" s="864" t="s">
        <v>142</v>
      </c>
      <c r="DW110" s="864"/>
      <c r="DX110" s="864"/>
      <c r="DY110" s="864"/>
      <c r="DZ110" s="865"/>
    </row>
    <row r="111" spans="1:131" s="54" customFormat="1" ht="26.25" customHeight="1" x14ac:dyDescent="0.15">
      <c r="A111" s="761" t="s">
        <v>445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07"/>
      <c r="AA111" s="766" t="s">
        <v>142</v>
      </c>
      <c r="AB111" s="767"/>
      <c r="AC111" s="767"/>
      <c r="AD111" s="767"/>
      <c r="AE111" s="768"/>
      <c r="AF111" s="769" t="s">
        <v>142</v>
      </c>
      <c r="AG111" s="767"/>
      <c r="AH111" s="767"/>
      <c r="AI111" s="767"/>
      <c r="AJ111" s="768"/>
      <c r="AK111" s="769" t="s">
        <v>142</v>
      </c>
      <c r="AL111" s="767"/>
      <c r="AM111" s="767"/>
      <c r="AN111" s="767"/>
      <c r="AO111" s="768"/>
      <c r="AP111" s="833" t="s">
        <v>142</v>
      </c>
      <c r="AQ111" s="834"/>
      <c r="AR111" s="834"/>
      <c r="AS111" s="834"/>
      <c r="AT111" s="835"/>
      <c r="AU111" s="725"/>
      <c r="AV111" s="726"/>
      <c r="AW111" s="726"/>
      <c r="AX111" s="726"/>
      <c r="AY111" s="726"/>
      <c r="AZ111" s="836" t="s">
        <v>465</v>
      </c>
      <c r="BA111" s="774"/>
      <c r="BB111" s="774"/>
      <c r="BC111" s="774"/>
      <c r="BD111" s="774"/>
      <c r="BE111" s="774"/>
      <c r="BF111" s="774"/>
      <c r="BG111" s="774"/>
      <c r="BH111" s="774"/>
      <c r="BI111" s="774"/>
      <c r="BJ111" s="774"/>
      <c r="BK111" s="774"/>
      <c r="BL111" s="774"/>
      <c r="BM111" s="774"/>
      <c r="BN111" s="774"/>
      <c r="BO111" s="774"/>
      <c r="BP111" s="775"/>
      <c r="BQ111" s="837">
        <v>447282</v>
      </c>
      <c r="BR111" s="838"/>
      <c r="BS111" s="838"/>
      <c r="BT111" s="838"/>
      <c r="BU111" s="838"/>
      <c r="BV111" s="838">
        <v>389717</v>
      </c>
      <c r="BW111" s="838"/>
      <c r="BX111" s="838"/>
      <c r="BY111" s="838"/>
      <c r="BZ111" s="838"/>
      <c r="CA111" s="838">
        <v>336631</v>
      </c>
      <c r="CB111" s="838"/>
      <c r="CC111" s="838"/>
      <c r="CD111" s="838"/>
      <c r="CE111" s="838"/>
      <c r="CF111" s="886">
        <v>2.6</v>
      </c>
      <c r="CG111" s="887"/>
      <c r="CH111" s="887"/>
      <c r="CI111" s="887"/>
      <c r="CJ111" s="887"/>
      <c r="CK111" s="731"/>
      <c r="CL111" s="732"/>
      <c r="CM111" s="830" t="s">
        <v>130</v>
      </c>
      <c r="CN111" s="831"/>
      <c r="CO111" s="831"/>
      <c r="CP111" s="831"/>
      <c r="CQ111" s="831"/>
      <c r="CR111" s="831"/>
      <c r="CS111" s="831"/>
      <c r="CT111" s="831"/>
      <c r="CU111" s="831"/>
      <c r="CV111" s="831"/>
      <c r="CW111" s="831"/>
      <c r="CX111" s="831"/>
      <c r="CY111" s="831"/>
      <c r="CZ111" s="831"/>
      <c r="DA111" s="831"/>
      <c r="DB111" s="831"/>
      <c r="DC111" s="831"/>
      <c r="DD111" s="831"/>
      <c r="DE111" s="831"/>
      <c r="DF111" s="832"/>
      <c r="DG111" s="837" t="s">
        <v>142</v>
      </c>
      <c r="DH111" s="838"/>
      <c r="DI111" s="838"/>
      <c r="DJ111" s="838"/>
      <c r="DK111" s="838"/>
      <c r="DL111" s="838" t="s">
        <v>142</v>
      </c>
      <c r="DM111" s="838"/>
      <c r="DN111" s="838"/>
      <c r="DO111" s="838"/>
      <c r="DP111" s="838"/>
      <c r="DQ111" s="838" t="s">
        <v>142</v>
      </c>
      <c r="DR111" s="838"/>
      <c r="DS111" s="838"/>
      <c r="DT111" s="838"/>
      <c r="DU111" s="838"/>
      <c r="DV111" s="839" t="s">
        <v>142</v>
      </c>
      <c r="DW111" s="839"/>
      <c r="DX111" s="839"/>
      <c r="DY111" s="839"/>
      <c r="DZ111" s="840"/>
    </row>
    <row r="112" spans="1:131" s="54" customFormat="1" ht="26.25" customHeight="1" x14ac:dyDescent="0.15">
      <c r="A112" s="692" t="s">
        <v>147</v>
      </c>
      <c r="B112" s="693"/>
      <c r="C112" s="774" t="s">
        <v>467</v>
      </c>
      <c r="D112" s="774"/>
      <c r="E112" s="774"/>
      <c r="F112" s="774"/>
      <c r="G112" s="774"/>
      <c r="H112" s="774"/>
      <c r="I112" s="774"/>
      <c r="J112" s="774"/>
      <c r="K112" s="774"/>
      <c r="L112" s="774"/>
      <c r="M112" s="774"/>
      <c r="N112" s="774"/>
      <c r="O112" s="774"/>
      <c r="P112" s="774"/>
      <c r="Q112" s="774"/>
      <c r="R112" s="774"/>
      <c r="S112" s="774"/>
      <c r="T112" s="774"/>
      <c r="U112" s="774"/>
      <c r="V112" s="774"/>
      <c r="W112" s="774"/>
      <c r="X112" s="774"/>
      <c r="Y112" s="774"/>
      <c r="Z112" s="775"/>
      <c r="AA112" s="766" t="s">
        <v>142</v>
      </c>
      <c r="AB112" s="767"/>
      <c r="AC112" s="767"/>
      <c r="AD112" s="767"/>
      <c r="AE112" s="768"/>
      <c r="AF112" s="769" t="s">
        <v>142</v>
      </c>
      <c r="AG112" s="767"/>
      <c r="AH112" s="767"/>
      <c r="AI112" s="767"/>
      <c r="AJ112" s="768"/>
      <c r="AK112" s="769" t="s">
        <v>142</v>
      </c>
      <c r="AL112" s="767"/>
      <c r="AM112" s="767"/>
      <c r="AN112" s="767"/>
      <c r="AO112" s="768"/>
      <c r="AP112" s="833" t="s">
        <v>142</v>
      </c>
      <c r="AQ112" s="834"/>
      <c r="AR112" s="834"/>
      <c r="AS112" s="834"/>
      <c r="AT112" s="835"/>
      <c r="AU112" s="725"/>
      <c r="AV112" s="726"/>
      <c r="AW112" s="726"/>
      <c r="AX112" s="726"/>
      <c r="AY112" s="726"/>
      <c r="AZ112" s="836" t="s">
        <v>265</v>
      </c>
      <c r="BA112" s="774"/>
      <c r="BB112" s="774"/>
      <c r="BC112" s="774"/>
      <c r="BD112" s="774"/>
      <c r="BE112" s="774"/>
      <c r="BF112" s="774"/>
      <c r="BG112" s="774"/>
      <c r="BH112" s="774"/>
      <c r="BI112" s="774"/>
      <c r="BJ112" s="774"/>
      <c r="BK112" s="774"/>
      <c r="BL112" s="774"/>
      <c r="BM112" s="774"/>
      <c r="BN112" s="774"/>
      <c r="BO112" s="774"/>
      <c r="BP112" s="775"/>
      <c r="BQ112" s="837">
        <v>10831164</v>
      </c>
      <c r="BR112" s="838"/>
      <c r="BS112" s="838"/>
      <c r="BT112" s="838"/>
      <c r="BU112" s="838"/>
      <c r="BV112" s="838">
        <v>9933782</v>
      </c>
      <c r="BW112" s="838"/>
      <c r="BX112" s="838"/>
      <c r="BY112" s="838"/>
      <c r="BZ112" s="838"/>
      <c r="CA112" s="838">
        <v>9092134</v>
      </c>
      <c r="CB112" s="838"/>
      <c r="CC112" s="838"/>
      <c r="CD112" s="838"/>
      <c r="CE112" s="838"/>
      <c r="CF112" s="886">
        <v>71.400000000000006</v>
      </c>
      <c r="CG112" s="887"/>
      <c r="CH112" s="887"/>
      <c r="CI112" s="887"/>
      <c r="CJ112" s="887"/>
      <c r="CK112" s="731"/>
      <c r="CL112" s="732"/>
      <c r="CM112" s="830" t="s">
        <v>385</v>
      </c>
      <c r="CN112" s="831"/>
      <c r="CO112" s="831"/>
      <c r="CP112" s="831"/>
      <c r="CQ112" s="831"/>
      <c r="CR112" s="831"/>
      <c r="CS112" s="831"/>
      <c r="CT112" s="831"/>
      <c r="CU112" s="831"/>
      <c r="CV112" s="831"/>
      <c r="CW112" s="831"/>
      <c r="CX112" s="831"/>
      <c r="CY112" s="831"/>
      <c r="CZ112" s="831"/>
      <c r="DA112" s="831"/>
      <c r="DB112" s="831"/>
      <c r="DC112" s="831"/>
      <c r="DD112" s="831"/>
      <c r="DE112" s="831"/>
      <c r="DF112" s="832"/>
      <c r="DG112" s="837">
        <v>27839</v>
      </c>
      <c r="DH112" s="838"/>
      <c r="DI112" s="838"/>
      <c r="DJ112" s="838"/>
      <c r="DK112" s="838"/>
      <c r="DL112" s="838">
        <v>21380</v>
      </c>
      <c r="DM112" s="838"/>
      <c r="DN112" s="838"/>
      <c r="DO112" s="838"/>
      <c r="DP112" s="838"/>
      <c r="DQ112" s="838">
        <v>14598</v>
      </c>
      <c r="DR112" s="838"/>
      <c r="DS112" s="838"/>
      <c r="DT112" s="838"/>
      <c r="DU112" s="838"/>
      <c r="DV112" s="839">
        <v>0.1</v>
      </c>
      <c r="DW112" s="839"/>
      <c r="DX112" s="839"/>
      <c r="DY112" s="839"/>
      <c r="DZ112" s="840"/>
    </row>
    <row r="113" spans="1:130" s="54" customFormat="1" ht="26.25" customHeight="1" x14ac:dyDescent="0.15">
      <c r="A113" s="694"/>
      <c r="B113" s="695"/>
      <c r="C113" s="774" t="s">
        <v>468</v>
      </c>
      <c r="D113" s="774"/>
      <c r="E113" s="774"/>
      <c r="F113" s="774"/>
      <c r="G113" s="774"/>
      <c r="H113" s="774"/>
      <c r="I113" s="774"/>
      <c r="J113" s="774"/>
      <c r="K113" s="774"/>
      <c r="L113" s="774"/>
      <c r="M113" s="774"/>
      <c r="N113" s="774"/>
      <c r="O113" s="774"/>
      <c r="P113" s="774"/>
      <c r="Q113" s="774"/>
      <c r="R113" s="774"/>
      <c r="S113" s="774"/>
      <c r="T113" s="774"/>
      <c r="U113" s="774"/>
      <c r="V113" s="774"/>
      <c r="W113" s="774"/>
      <c r="X113" s="774"/>
      <c r="Y113" s="774"/>
      <c r="Z113" s="775"/>
      <c r="AA113" s="766">
        <v>818531</v>
      </c>
      <c r="AB113" s="767"/>
      <c r="AC113" s="767"/>
      <c r="AD113" s="767"/>
      <c r="AE113" s="768"/>
      <c r="AF113" s="769">
        <v>663594</v>
      </c>
      <c r="AG113" s="767"/>
      <c r="AH113" s="767"/>
      <c r="AI113" s="767"/>
      <c r="AJ113" s="768"/>
      <c r="AK113" s="769">
        <v>641425</v>
      </c>
      <c r="AL113" s="767"/>
      <c r="AM113" s="767"/>
      <c r="AN113" s="767"/>
      <c r="AO113" s="768"/>
      <c r="AP113" s="833">
        <v>5</v>
      </c>
      <c r="AQ113" s="834"/>
      <c r="AR113" s="834"/>
      <c r="AS113" s="834"/>
      <c r="AT113" s="835"/>
      <c r="AU113" s="725"/>
      <c r="AV113" s="726"/>
      <c r="AW113" s="726"/>
      <c r="AX113" s="726"/>
      <c r="AY113" s="726"/>
      <c r="AZ113" s="836" t="s">
        <v>469</v>
      </c>
      <c r="BA113" s="774"/>
      <c r="BB113" s="774"/>
      <c r="BC113" s="774"/>
      <c r="BD113" s="774"/>
      <c r="BE113" s="774"/>
      <c r="BF113" s="774"/>
      <c r="BG113" s="774"/>
      <c r="BH113" s="774"/>
      <c r="BI113" s="774"/>
      <c r="BJ113" s="774"/>
      <c r="BK113" s="774"/>
      <c r="BL113" s="774"/>
      <c r="BM113" s="774"/>
      <c r="BN113" s="774"/>
      <c r="BO113" s="774"/>
      <c r="BP113" s="775"/>
      <c r="BQ113" s="837" t="s">
        <v>142</v>
      </c>
      <c r="BR113" s="838"/>
      <c r="BS113" s="838"/>
      <c r="BT113" s="838"/>
      <c r="BU113" s="838"/>
      <c r="BV113" s="838" t="s">
        <v>142</v>
      </c>
      <c r="BW113" s="838"/>
      <c r="BX113" s="838"/>
      <c r="BY113" s="838"/>
      <c r="BZ113" s="838"/>
      <c r="CA113" s="838" t="s">
        <v>142</v>
      </c>
      <c r="CB113" s="838"/>
      <c r="CC113" s="838"/>
      <c r="CD113" s="838"/>
      <c r="CE113" s="838"/>
      <c r="CF113" s="886" t="s">
        <v>142</v>
      </c>
      <c r="CG113" s="887"/>
      <c r="CH113" s="887"/>
      <c r="CI113" s="887"/>
      <c r="CJ113" s="887"/>
      <c r="CK113" s="731"/>
      <c r="CL113" s="732"/>
      <c r="CM113" s="830" t="s">
        <v>396</v>
      </c>
      <c r="CN113" s="831"/>
      <c r="CO113" s="831"/>
      <c r="CP113" s="831"/>
      <c r="CQ113" s="831"/>
      <c r="CR113" s="831"/>
      <c r="CS113" s="831"/>
      <c r="CT113" s="831"/>
      <c r="CU113" s="831"/>
      <c r="CV113" s="831"/>
      <c r="CW113" s="831"/>
      <c r="CX113" s="831"/>
      <c r="CY113" s="831"/>
      <c r="CZ113" s="831"/>
      <c r="DA113" s="831"/>
      <c r="DB113" s="831"/>
      <c r="DC113" s="831"/>
      <c r="DD113" s="831"/>
      <c r="DE113" s="831"/>
      <c r="DF113" s="832"/>
      <c r="DG113" s="766" t="s">
        <v>142</v>
      </c>
      <c r="DH113" s="767"/>
      <c r="DI113" s="767"/>
      <c r="DJ113" s="767"/>
      <c r="DK113" s="768"/>
      <c r="DL113" s="769" t="s">
        <v>142</v>
      </c>
      <c r="DM113" s="767"/>
      <c r="DN113" s="767"/>
      <c r="DO113" s="767"/>
      <c r="DP113" s="768"/>
      <c r="DQ113" s="769" t="s">
        <v>142</v>
      </c>
      <c r="DR113" s="767"/>
      <c r="DS113" s="767"/>
      <c r="DT113" s="767"/>
      <c r="DU113" s="768"/>
      <c r="DV113" s="833" t="s">
        <v>142</v>
      </c>
      <c r="DW113" s="834"/>
      <c r="DX113" s="834"/>
      <c r="DY113" s="834"/>
      <c r="DZ113" s="835"/>
    </row>
    <row r="114" spans="1:130" s="54" customFormat="1" ht="26.25" customHeight="1" x14ac:dyDescent="0.15">
      <c r="A114" s="694"/>
      <c r="B114" s="695"/>
      <c r="C114" s="774" t="s">
        <v>470</v>
      </c>
      <c r="D114" s="774"/>
      <c r="E114" s="774"/>
      <c r="F114" s="774"/>
      <c r="G114" s="774"/>
      <c r="H114" s="774"/>
      <c r="I114" s="774"/>
      <c r="J114" s="774"/>
      <c r="K114" s="774"/>
      <c r="L114" s="774"/>
      <c r="M114" s="774"/>
      <c r="N114" s="774"/>
      <c r="O114" s="774"/>
      <c r="P114" s="774"/>
      <c r="Q114" s="774"/>
      <c r="R114" s="774"/>
      <c r="S114" s="774"/>
      <c r="T114" s="774"/>
      <c r="U114" s="774"/>
      <c r="V114" s="774"/>
      <c r="W114" s="774"/>
      <c r="X114" s="774"/>
      <c r="Y114" s="774"/>
      <c r="Z114" s="775"/>
      <c r="AA114" s="766" t="s">
        <v>142</v>
      </c>
      <c r="AB114" s="767"/>
      <c r="AC114" s="767"/>
      <c r="AD114" s="767"/>
      <c r="AE114" s="768"/>
      <c r="AF114" s="769" t="s">
        <v>142</v>
      </c>
      <c r="AG114" s="767"/>
      <c r="AH114" s="767"/>
      <c r="AI114" s="767"/>
      <c r="AJ114" s="768"/>
      <c r="AK114" s="769" t="s">
        <v>142</v>
      </c>
      <c r="AL114" s="767"/>
      <c r="AM114" s="767"/>
      <c r="AN114" s="767"/>
      <c r="AO114" s="768"/>
      <c r="AP114" s="833" t="s">
        <v>142</v>
      </c>
      <c r="AQ114" s="834"/>
      <c r="AR114" s="834"/>
      <c r="AS114" s="834"/>
      <c r="AT114" s="835"/>
      <c r="AU114" s="725"/>
      <c r="AV114" s="726"/>
      <c r="AW114" s="726"/>
      <c r="AX114" s="726"/>
      <c r="AY114" s="726"/>
      <c r="AZ114" s="836" t="s">
        <v>471</v>
      </c>
      <c r="BA114" s="774"/>
      <c r="BB114" s="774"/>
      <c r="BC114" s="774"/>
      <c r="BD114" s="774"/>
      <c r="BE114" s="774"/>
      <c r="BF114" s="774"/>
      <c r="BG114" s="774"/>
      <c r="BH114" s="774"/>
      <c r="BI114" s="774"/>
      <c r="BJ114" s="774"/>
      <c r="BK114" s="774"/>
      <c r="BL114" s="774"/>
      <c r="BM114" s="774"/>
      <c r="BN114" s="774"/>
      <c r="BO114" s="774"/>
      <c r="BP114" s="775"/>
      <c r="BQ114" s="837">
        <v>3616024</v>
      </c>
      <c r="BR114" s="838"/>
      <c r="BS114" s="838"/>
      <c r="BT114" s="838"/>
      <c r="BU114" s="838"/>
      <c r="BV114" s="838">
        <v>3803001</v>
      </c>
      <c r="BW114" s="838"/>
      <c r="BX114" s="838"/>
      <c r="BY114" s="838"/>
      <c r="BZ114" s="838"/>
      <c r="CA114" s="838">
        <v>3890666</v>
      </c>
      <c r="CB114" s="838"/>
      <c r="CC114" s="838"/>
      <c r="CD114" s="838"/>
      <c r="CE114" s="838"/>
      <c r="CF114" s="886">
        <v>30.5</v>
      </c>
      <c r="CG114" s="887"/>
      <c r="CH114" s="887"/>
      <c r="CI114" s="887"/>
      <c r="CJ114" s="887"/>
      <c r="CK114" s="731"/>
      <c r="CL114" s="732"/>
      <c r="CM114" s="830" t="s">
        <v>472</v>
      </c>
      <c r="CN114" s="831"/>
      <c r="CO114" s="831"/>
      <c r="CP114" s="831"/>
      <c r="CQ114" s="831"/>
      <c r="CR114" s="831"/>
      <c r="CS114" s="831"/>
      <c r="CT114" s="831"/>
      <c r="CU114" s="831"/>
      <c r="CV114" s="831"/>
      <c r="CW114" s="831"/>
      <c r="CX114" s="831"/>
      <c r="CY114" s="831"/>
      <c r="CZ114" s="831"/>
      <c r="DA114" s="831"/>
      <c r="DB114" s="831"/>
      <c r="DC114" s="831"/>
      <c r="DD114" s="831"/>
      <c r="DE114" s="831"/>
      <c r="DF114" s="832"/>
      <c r="DG114" s="766" t="s">
        <v>142</v>
      </c>
      <c r="DH114" s="767"/>
      <c r="DI114" s="767"/>
      <c r="DJ114" s="767"/>
      <c r="DK114" s="768"/>
      <c r="DL114" s="769" t="s">
        <v>142</v>
      </c>
      <c r="DM114" s="767"/>
      <c r="DN114" s="767"/>
      <c r="DO114" s="767"/>
      <c r="DP114" s="768"/>
      <c r="DQ114" s="769" t="s">
        <v>142</v>
      </c>
      <c r="DR114" s="767"/>
      <c r="DS114" s="767"/>
      <c r="DT114" s="767"/>
      <c r="DU114" s="768"/>
      <c r="DV114" s="833" t="s">
        <v>142</v>
      </c>
      <c r="DW114" s="834"/>
      <c r="DX114" s="834"/>
      <c r="DY114" s="834"/>
      <c r="DZ114" s="835"/>
    </row>
    <row r="115" spans="1:130" s="54" customFormat="1" ht="26.25" customHeight="1" x14ac:dyDescent="0.15">
      <c r="A115" s="694"/>
      <c r="B115" s="695"/>
      <c r="C115" s="774" t="s">
        <v>365</v>
      </c>
      <c r="D115" s="774"/>
      <c r="E115" s="774"/>
      <c r="F115" s="774"/>
      <c r="G115" s="774"/>
      <c r="H115" s="774"/>
      <c r="I115" s="774"/>
      <c r="J115" s="774"/>
      <c r="K115" s="774"/>
      <c r="L115" s="774"/>
      <c r="M115" s="774"/>
      <c r="N115" s="774"/>
      <c r="O115" s="774"/>
      <c r="P115" s="774"/>
      <c r="Q115" s="774"/>
      <c r="R115" s="774"/>
      <c r="S115" s="774"/>
      <c r="T115" s="774"/>
      <c r="U115" s="774"/>
      <c r="V115" s="774"/>
      <c r="W115" s="774"/>
      <c r="X115" s="774"/>
      <c r="Y115" s="774"/>
      <c r="Z115" s="775"/>
      <c r="AA115" s="766">
        <v>73639</v>
      </c>
      <c r="AB115" s="767"/>
      <c r="AC115" s="767"/>
      <c r="AD115" s="767"/>
      <c r="AE115" s="768"/>
      <c r="AF115" s="769">
        <v>62011</v>
      </c>
      <c r="AG115" s="767"/>
      <c r="AH115" s="767"/>
      <c r="AI115" s="767"/>
      <c r="AJ115" s="768"/>
      <c r="AK115" s="769">
        <v>57424</v>
      </c>
      <c r="AL115" s="767"/>
      <c r="AM115" s="767"/>
      <c r="AN115" s="767"/>
      <c r="AO115" s="768"/>
      <c r="AP115" s="833">
        <v>0.5</v>
      </c>
      <c r="AQ115" s="834"/>
      <c r="AR115" s="834"/>
      <c r="AS115" s="834"/>
      <c r="AT115" s="835"/>
      <c r="AU115" s="725"/>
      <c r="AV115" s="726"/>
      <c r="AW115" s="726"/>
      <c r="AX115" s="726"/>
      <c r="AY115" s="726"/>
      <c r="AZ115" s="836" t="s">
        <v>336</v>
      </c>
      <c r="BA115" s="774"/>
      <c r="BB115" s="774"/>
      <c r="BC115" s="774"/>
      <c r="BD115" s="774"/>
      <c r="BE115" s="774"/>
      <c r="BF115" s="774"/>
      <c r="BG115" s="774"/>
      <c r="BH115" s="774"/>
      <c r="BI115" s="774"/>
      <c r="BJ115" s="774"/>
      <c r="BK115" s="774"/>
      <c r="BL115" s="774"/>
      <c r="BM115" s="774"/>
      <c r="BN115" s="774"/>
      <c r="BO115" s="774"/>
      <c r="BP115" s="775"/>
      <c r="BQ115" s="837">
        <v>7056</v>
      </c>
      <c r="BR115" s="838"/>
      <c r="BS115" s="838"/>
      <c r="BT115" s="838"/>
      <c r="BU115" s="838"/>
      <c r="BV115" s="838" t="s">
        <v>142</v>
      </c>
      <c r="BW115" s="838"/>
      <c r="BX115" s="838"/>
      <c r="BY115" s="838"/>
      <c r="BZ115" s="838"/>
      <c r="CA115" s="838">
        <v>9317</v>
      </c>
      <c r="CB115" s="838"/>
      <c r="CC115" s="838"/>
      <c r="CD115" s="838"/>
      <c r="CE115" s="838"/>
      <c r="CF115" s="886">
        <v>0.1</v>
      </c>
      <c r="CG115" s="887"/>
      <c r="CH115" s="887"/>
      <c r="CI115" s="887"/>
      <c r="CJ115" s="887"/>
      <c r="CK115" s="731"/>
      <c r="CL115" s="732"/>
      <c r="CM115" s="836" t="s">
        <v>26</v>
      </c>
      <c r="CN115" s="906"/>
      <c r="CO115" s="906"/>
      <c r="CP115" s="906"/>
      <c r="CQ115" s="906"/>
      <c r="CR115" s="906"/>
      <c r="CS115" s="906"/>
      <c r="CT115" s="906"/>
      <c r="CU115" s="906"/>
      <c r="CV115" s="906"/>
      <c r="CW115" s="906"/>
      <c r="CX115" s="906"/>
      <c r="CY115" s="906"/>
      <c r="CZ115" s="906"/>
      <c r="DA115" s="906"/>
      <c r="DB115" s="906"/>
      <c r="DC115" s="906"/>
      <c r="DD115" s="906"/>
      <c r="DE115" s="906"/>
      <c r="DF115" s="775"/>
      <c r="DG115" s="766" t="s">
        <v>142</v>
      </c>
      <c r="DH115" s="767"/>
      <c r="DI115" s="767"/>
      <c r="DJ115" s="767"/>
      <c r="DK115" s="768"/>
      <c r="DL115" s="769" t="s">
        <v>142</v>
      </c>
      <c r="DM115" s="767"/>
      <c r="DN115" s="767"/>
      <c r="DO115" s="767"/>
      <c r="DP115" s="768"/>
      <c r="DQ115" s="769" t="s">
        <v>142</v>
      </c>
      <c r="DR115" s="767"/>
      <c r="DS115" s="767"/>
      <c r="DT115" s="767"/>
      <c r="DU115" s="768"/>
      <c r="DV115" s="833" t="s">
        <v>142</v>
      </c>
      <c r="DW115" s="834"/>
      <c r="DX115" s="834"/>
      <c r="DY115" s="834"/>
      <c r="DZ115" s="835"/>
    </row>
    <row r="116" spans="1:130" s="54" customFormat="1" ht="26.25" customHeight="1" x14ac:dyDescent="0.15">
      <c r="A116" s="696"/>
      <c r="B116" s="697"/>
      <c r="C116" s="867" t="s">
        <v>1</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766" t="s">
        <v>142</v>
      </c>
      <c r="AB116" s="767"/>
      <c r="AC116" s="767"/>
      <c r="AD116" s="767"/>
      <c r="AE116" s="768"/>
      <c r="AF116" s="769" t="s">
        <v>142</v>
      </c>
      <c r="AG116" s="767"/>
      <c r="AH116" s="767"/>
      <c r="AI116" s="767"/>
      <c r="AJ116" s="768"/>
      <c r="AK116" s="769" t="s">
        <v>142</v>
      </c>
      <c r="AL116" s="767"/>
      <c r="AM116" s="767"/>
      <c r="AN116" s="767"/>
      <c r="AO116" s="768"/>
      <c r="AP116" s="833" t="s">
        <v>142</v>
      </c>
      <c r="AQ116" s="834"/>
      <c r="AR116" s="834"/>
      <c r="AS116" s="834"/>
      <c r="AT116" s="835"/>
      <c r="AU116" s="725"/>
      <c r="AV116" s="726"/>
      <c r="AW116" s="726"/>
      <c r="AX116" s="726"/>
      <c r="AY116" s="726"/>
      <c r="AZ116" s="883" t="s">
        <v>217</v>
      </c>
      <c r="BA116" s="884"/>
      <c r="BB116" s="884"/>
      <c r="BC116" s="884"/>
      <c r="BD116" s="884"/>
      <c r="BE116" s="884"/>
      <c r="BF116" s="884"/>
      <c r="BG116" s="884"/>
      <c r="BH116" s="884"/>
      <c r="BI116" s="884"/>
      <c r="BJ116" s="884"/>
      <c r="BK116" s="884"/>
      <c r="BL116" s="884"/>
      <c r="BM116" s="884"/>
      <c r="BN116" s="884"/>
      <c r="BO116" s="884"/>
      <c r="BP116" s="885"/>
      <c r="BQ116" s="837" t="s">
        <v>142</v>
      </c>
      <c r="BR116" s="838"/>
      <c r="BS116" s="838"/>
      <c r="BT116" s="838"/>
      <c r="BU116" s="838"/>
      <c r="BV116" s="838" t="s">
        <v>142</v>
      </c>
      <c r="BW116" s="838"/>
      <c r="BX116" s="838"/>
      <c r="BY116" s="838"/>
      <c r="BZ116" s="838"/>
      <c r="CA116" s="838" t="s">
        <v>142</v>
      </c>
      <c r="CB116" s="838"/>
      <c r="CC116" s="838"/>
      <c r="CD116" s="838"/>
      <c r="CE116" s="838"/>
      <c r="CF116" s="886" t="s">
        <v>142</v>
      </c>
      <c r="CG116" s="887"/>
      <c r="CH116" s="887"/>
      <c r="CI116" s="887"/>
      <c r="CJ116" s="887"/>
      <c r="CK116" s="731"/>
      <c r="CL116" s="732"/>
      <c r="CM116" s="830" t="s">
        <v>473</v>
      </c>
      <c r="CN116" s="831"/>
      <c r="CO116" s="831"/>
      <c r="CP116" s="831"/>
      <c r="CQ116" s="831"/>
      <c r="CR116" s="831"/>
      <c r="CS116" s="831"/>
      <c r="CT116" s="831"/>
      <c r="CU116" s="831"/>
      <c r="CV116" s="831"/>
      <c r="CW116" s="831"/>
      <c r="CX116" s="831"/>
      <c r="CY116" s="831"/>
      <c r="CZ116" s="831"/>
      <c r="DA116" s="831"/>
      <c r="DB116" s="831"/>
      <c r="DC116" s="831"/>
      <c r="DD116" s="831"/>
      <c r="DE116" s="831"/>
      <c r="DF116" s="832"/>
      <c r="DG116" s="766" t="s">
        <v>142</v>
      </c>
      <c r="DH116" s="767"/>
      <c r="DI116" s="767"/>
      <c r="DJ116" s="767"/>
      <c r="DK116" s="768"/>
      <c r="DL116" s="769" t="s">
        <v>142</v>
      </c>
      <c r="DM116" s="767"/>
      <c r="DN116" s="767"/>
      <c r="DO116" s="767"/>
      <c r="DP116" s="768"/>
      <c r="DQ116" s="769" t="s">
        <v>142</v>
      </c>
      <c r="DR116" s="767"/>
      <c r="DS116" s="767"/>
      <c r="DT116" s="767"/>
      <c r="DU116" s="768"/>
      <c r="DV116" s="833" t="s">
        <v>142</v>
      </c>
      <c r="DW116" s="834"/>
      <c r="DX116" s="834"/>
      <c r="DY116" s="834"/>
      <c r="DZ116" s="835"/>
    </row>
    <row r="117" spans="1:130" s="54" customFormat="1" ht="26.25" customHeight="1" x14ac:dyDescent="0.15">
      <c r="A117" s="888" t="s">
        <v>270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73" t="s">
        <v>316</v>
      </c>
      <c r="Z117" s="890"/>
      <c r="AA117" s="899">
        <v>3140142</v>
      </c>
      <c r="AB117" s="900"/>
      <c r="AC117" s="900"/>
      <c r="AD117" s="900"/>
      <c r="AE117" s="901"/>
      <c r="AF117" s="902">
        <v>2952166</v>
      </c>
      <c r="AG117" s="900"/>
      <c r="AH117" s="900"/>
      <c r="AI117" s="900"/>
      <c r="AJ117" s="901"/>
      <c r="AK117" s="902">
        <v>2951025</v>
      </c>
      <c r="AL117" s="900"/>
      <c r="AM117" s="900"/>
      <c r="AN117" s="900"/>
      <c r="AO117" s="901"/>
      <c r="AP117" s="903"/>
      <c r="AQ117" s="904"/>
      <c r="AR117" s="904"/>
      <c r="AS117" s="904"/>
      <c r="AT117" s="905"/>
      <c r="AU117" s="725"/>
      <c r="AV117" s="726"/>
      <c r="AW117" s="726"/>
      <c r="AX117" s="726"/>
      <c r="AY117" s="726"/>
      <c r="AZ117" s="883" t="s">
        <v>474</v>
      </c>
      <c r="BA117" s="884"/>
      <c r="BB117" s="884"/>
      <c r="BC117" s="884"/>
      <c r="BD117" s="884"/>
      <c r="BE117" s="884"/>
      <c r="BF117" s="884"/>
      <c r="BG117" s="884"/>
      <c r="BH117" s="884"/>
      <c r="BI117" s="884"/>
      <c r="BJ117" s="884"/>
      <c r="BK117" s="884"/>
      <c r="BL117" s="884"/>
      <c r="BM117" s="884"/>
      <c r="BN117" s="884"/>
      <c r="BO117" s="884"/>
      <c r="BP117" s="885"/>
      <c r="BQ117" s="837" t="s">
        <v>142</v>
      </c>
      <c r="BR117" s="838"/>
      <c r="BS117" s="838"/>
      <c r="BT117" s="838"/>
      <c r="BU117" s="838"/>
      <c r="BV117" s="838" t="s">
        <v>142</v>
      </c>
      <c r="BW117" s="838"/>
      <c r="BX117" s="838"/>
      <c r="BY117" s="838"/>
      <c r="BZ117" s="838"/>
      <c r="CA117" s="838" t="s">
        <v>142</v>
      </c>
      <c r="CB117" s="838"/>
      <c r="CC117" s="838"/>
      <c r="CD117" s="838"/>
      <c r="CE117" s="838"/>
      <c r="CF117" s="886" t="s">
        <v>142</v>
      </c>
      <c r="CG117" s="887"/>
      <c r="CH117" s="887"/>
      <c r="CI117" s="887"/>
      <c r="CJ117" s="887"/>
      <c r="CK117" s="731"/>
      <c r="CL117" s="732"/>
      <c r="CM117" s="830" t="s">
        <v>329</v>
      </c>
      <c r="CN117" s="831"/>
      <c r="CO117" s="831"/>
      <c r="CP117" s="831"/>
      <c r="CQ117" s="831"/>
      <c r="CR117" s="831"/>
      <c r="CS117" s="831"/>
      <c r="CT117" s="831"/>
      <c r="CU117" s="831"/>
      <c r="CV117" s="831"/>
      <c r="CW117" s="831"/>
      <c r="CX117" s="831"/>
      <c r="CY117" s="831"/>
      <c r="CZ117" s="831"/>
      <c r="DA117" s="831"/>
      <c r="DB117" s="831"/>
      <c r="DC117" s="831"/>
      <c r="DD117" s="831"/>
      <c r="DE117" s="831"/>
      <c r="DF117" s="832"/>
      <c r="DG117" s="766" t="s">
        <v>142</v>
      </c>
      <c r="DH117" s="767"/>
      <c r="DI117" s="767"/>
      <c r="DJ117" s="767"/>
      <c r="DK117" s="768"/>
      <c r="DL117" s="769" t="s">
        <v>142</v>
      </c>
      <c r="DM117" s="767"/>
      <c r="DN117" s="767"/>
      <c r="DO117" s="767"/>
      <c r="DP117" s="768"/>
      <c r="DQ117" s="769" t="s">
        <v>142</v>
      </c>
      <c r="DR117" s="767"/>
      <c r="DS117" s="767"/>
      <c r="DT117" s="767"/>
      <c r="DU117" s="768"/>
      <c r="DV117" s="833" t="s">
        <v>142</v>
      </c>
      <c r="DW117" s="834"/>
      <c r="DX117" s="834"/>
      <c r="DY117" s="834"/>
      <c r="DZ117" s="835"/>
    </row>
    <row r="118" spans="1:130" s="54" customFormat="1" ht="26.25" customHeight="1" x14ac:dyDescent="0.15">
      <c r="A118" s="888" t="s">
        <v>87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406</v>
      </c>
      <c r="AB118" s="889"/>
      <c r="AC118" s="889"/>
      <c r="AD118" s="889"/>
      <c r="AE118" s="890"/>
      <c r="AF118" s="891" t="s">
        <v>381</v>
      </c>
      <c r="AG118" s="889"/>
      <c r="AH118" s="889"/>
      <c r="AI118" s="889"/>
      <c r="AJ118" s="890"/>
      <c r="AK118" s="891" t="s">
        <v>253</v>
      </c>
      <c r="AL118" s="889"/>
      <c r="AM118" s="889"/>
      <c r="AN118" s="889"/>
      <c r="AO118" s="890"/>
      <c r="AP118" s="891" t="s">
        <v>461</v>
      </c>
      <c r="AQ118" s="889"/>
      <c r="AR118" s="889"/>
      <c r="AS118" s="889"/>
      <c r="AT118" s="892"/>
      <c r="AU118" s="725"/>
      <c r="AV118" s="726"/>
      <c r="AW118" s="726"/>
      <c r="AX118" s="726"/>
      <c r="AY118" s="726"/>
      <c r="AZ118" s="866" t="s">
        <v>475</v>
      </c>
      <c r="BA118" s="867"/>
      <c r="BB118" s="867"/>
      <c r="BC118" s="867"/>
      <c r="BD118" s="867"/>
      <c r="BE118" s="867"/>
      <c r="BF118" s="867"/>
      <c r="BG118" s="867"/>
      <c r="BH118" s="867"/>
      <c r="BI118" s="867"/>
      <c r="BJ118" s="867"/>
      <c r="BK118" s="867"/>
      <c r="BL118" s="867"/>
      <c r="BM118" s="867"/>
      <c r="BN118" s="867"/>
      <c r="BO118" s="867"/>
      <c r="BP118" s="868"/>
      <c r="BQ118" s="869" t="s">
        <v>142</v>
      </c>
      <c r="BR118" s="870"/>
      <c r="BS118" s="870"/>
      <c r="BT118" s="870"/>
      <c r="BU118" s="870"/>
      <c r="BV118" s="870" t="s">
        <v>142</v>
      </c>
      <c r="BW118" s="870"/>
      <c r="BX118" s="870"/>
      <c r="BY118" s="870"/>
      <c r="BZ118" s="870"/>
      <c r="CA118" s="870" t="s">
        <v>142</v>
      </c>
      <c r="CB118" s="870"/>
      <c r="CC118" s="870"/>
      <c r="CD118" s="870"/>
      <c r="CE118" s="870"/>
      <c r="CF118" s="886" t="s">
        <v>142</v>
      </c>
      <c r="CG118" s="887"/>
      <c r="CH118" s="887"/>
      <c r="CI118" s="887"/>
      <c r="CJ118" s="887"/>
      <c r="CK118" s="731"/>
      <c r="CL118" s="732"/>
      <c r="CM118" s="830" t="s">
        <v>476</v>
      </c>
      <c r="CN118" s="831"/>
      <c r="CO118" s="831"/>
      <c r="CP118" s="831"/>
      <c r="CQ118" s="831"/>
      <c r="CR118" s="831"/>
      <c r="CS118" s="831"/>
      <c r="CT118" s="831"/>
      <c r="CU118" s="831"/>
      <c r="CV118" s="831"/>
      <c r="CW118" s="831"/>
      <c r="CX118" s="831"/>
      <c r="CY118" s="831"/>
      <c r="CZ118" s="831"/>
      <c r="DA118" s="831"/>
      <c r="DB118" s="831"/>
      <c r="DC118" s="831"/>
      <c r="DD118" s="831"/>
      <c r="DE118" s="831"/>
      <c r="DF118" s="832"/>
      <c r="DG118" s="766" t="s">
        <v>142</v>
      </c>
      <c r="DH118" s="767"/>
      <c r="DI118" s="767"/>
      <c r="DJ118" s="767"/>
      <c r="DK118" s="768"/>
      <c r="DL118" s="769" t="s">
        <v>142</v>
      </c>
      <c r="DM118" s="767"/>
      <c r="DN118" s="767"/>
      <c r="DO118" s="767"/>
      <c r="DP118" s="768"/>
      <c r="DQ118" s="769" t="s">
        <v>142</v>
      </c>
      <c r="DR118" s="767"/>
      <c r="DS118" s="767"/>
      <c r="DT118" s="767"/>
      <c r="DU118" s="768"/>
      <c r="DV118" s="833" t="s">
        <v>142</v>
      </c>
      <c r="DW118" s="834"/>
      <c r="DX118" s="834"/>
      <c r="DY118" s="834"/>
      <c r="DZ118" s="835"/>
    </row>
    <row r="119" spans="1:130" s="54" customFormat="1" ht="26.25" customHeight="1" x14ac:dyDescent="0.15">
      <c r="A119" s="735" t="s">
        <v>376</v>
      </c>
      <c r="B119" s="730"/>
      <c r="C119" s="893" t="s">
        <v>464</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06" t="s">
        <v>142</v>
      </c>
      <c r="AB119" s="807"/>
      <c r="AC119" s="807"/>
      <c r="AD119" s="807"/>
      <c r="AE119" s="808"/>
      <c r="AF119" s="809" t="s">
        <v>142</v>
      </c>
      <c r="AG119" s="807"/>
      <c r="AH119" s="807"/>
      <c r="AI119" s="807"/>
      <c r="AJ119" s="808"/>
      <c r="AK119" s="809" t="s">
        <v>142</v>
      </c>
      <c r="AL119" s="807"/>
      <c r="AM119" s="807"/>
      <c r="AN119" s="807"/>
      <c r="AO119" s="808"/>
      <c r="AP119" s="896" t="s">
        <v>142</v>
      </c>
      <c r="AQ119" s="897"/>
      <c r="AR119" s="897"/>
      <c r="AS119" s="897"/>
      <c r="AT119" s="898"/>
      <c r="AU119" s="727"/>
      <c r="AV119" s="728"/>
      <c r="AW119" s="728"/>
      <c r="AX119" s="728"/>
      <c r="AY119" s="728"/>
      <c r="AZ119" s="83" t="s">
        <v>270</v>
      </c>
      <c r="BA119" s="83"/>
      <c r="BB119" s="83"/>
      <c r="BC119" s="83"/>
      <c r="BD119" s="83"/>
      <c r="BE119" s="83"/>
      <c r="BF119" s="83"/>
      <c r="BG119" s="83"/>
      <c r="BH119" s="83"/>
      <c r="BI119" s="83"/>
      <c r="BJ119" s="83"/>
      <c r="BK119" s="83"/>
      <c r="BL119" s="83"/>
      <c r="BM119" s="83"/>
      <c r="BN119" s="83"/>
      <c r="BO119" s="873" t="s">
        <v>160</v>
      </c>
      <c r="BP119" s="874"/>
      <c r="BQ119" s="869">
        <v>37110823</v>
      </c>
      <c r="BR119" s="870"/>
      <c r="BS119" s="870"/>
      <c r="BT119" s="870"/>
      <c r="BU119" s="870"/>
      <c r="BV119" s="870">
        <v>36273841</v>
      </c>
      <c r="BW119" s="870"/>
      <c r="BX119" s="870"/>
      <c r="BY119" s="870"/>
      <c r="BZ119" s="870"/>
      <c r="CA119" s="870">
        <v>34635233</v>
      </c>
      <c r="CB119" s="870"/>
      <c r="CC119" s="870"/>
      <c r="CD119" s="870"/>
      <c r="CE119" s="870"/>
      <c r="CF119" s="744"/>
      <c r="CG119" s="745"/>
      <c r="CH119" s="745"/>
      <c r="CI119" s="745"/>
      <c r="CJ119" s="877"/>
      <c r="CK119" s="733"/>
      <c r="CL119" s="734"/>
      <c r="CM119" s="841" t="s">
        <v>477</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v>419443</v>
      </c>
      <c r="DH119" s="787"/>
      <c r="DI119" s="787"/>
      <c r="DJ119" s="787"/>
      <c r="DK119" s="788"/>
      <c r="DL119" s="789">
        <v>368337</v>
      </c>
      <c r="DM119" s="787"/>
      <c r="DN119" s="787"/>
      <c r="DO119" s="787"/>
      <c r="DP119" s="788"/>
      <c r="DQ119" s="789">
        <v>322033</v>
      </c>
      <c r="DR119" s="787"/>
      <c r="DS119" s="787"/>
      <c r="DT119" s="787"/>
      <c r="DU119" s="788"/>
      <c r="DV119" s="858">
        <v>2.5</v>
      </c>
      <c r="DW119" s="859"/>
      <c r="DX119" s="859"/>
      <c r="DY119" s="859"/>
      <c r="DZ119" s="860"/>
    </row>
    <row r="120" spans="1:130" s="54" customFormat="1" ht="26.25" customHeight="1" x14ac:dyDescent="0.15">
      <c r="A120" s="736"/>
      <c r="B120" s="732"/>
      <c r="C120" s="830" t="s">
        <v>130</v>
      </c>
      <c r="D120" s="831"/>
      <c r="E120" s="831"/>
      <c r="F120" s="831"/>
      <c r="G120" s="831"/>
      <c r="H120" s="831"/>
      <c r="I120" s="831"/>
      <c r="J120" s="831"/>
      <c r="K120" s="831"/>
      <c r="L120" s="831"/>
      <c r="M120" s="831"/>
      <c r="N120" s="831"/>
      <c r="O120" s="831"/>
      <c r="P120" s="831"/>
      <c r="Q120" s="831"/>
      <c r="R120" s="831"/>
      <c r="S120" s="831"/>
      <c r="T120" s="831"/>
      <c r="U120" s="831"/>
      <c r="V120" s="831"/>
      <c r="W120" s="831"/>
      <c r="X120" s="831"/>
      <c r="Y120" s="831"/>
      <c r="Z120" s="832"/>
      <c r="AA120" s="766" t="s">
        <v>142</v>
      </c>
      <c r="AB120" s="767"/>
      <c r="AC120" s="767"/>
      <c r="AD120" s="767"/>
      <c r="AE120" s="768"/>
      <c r="AF120" s="769" t="s">
        <v>142</v>
      </c>
      <c r="AG120" s="767"/>
      <c r="AH120" s="767"/>
      <c r="AI120" s="767"/>
      <c r="AJ120" s="768"/>
      <c r="AK120" s="769" t="s">
        <v>142</v>
      </c>
      <c r="AL120" s="767"/>
      <c r="AM120" s="767"/>
      <c r="AN120" s="767"/>
      <c r="AO120" s="768"/>
      <c r="AP120" s="833" t="s">
        <v>142</v>
      </c>
      <c r="AQ120" s="834"/>
      <c r="AR120" s="834"/>
      <c r="AS120" s="834"/>
      <c r="AT120" s="835"/>
      <c r="AU120" s="698" t="s">
        <v>466</v>
      </c>
      <c r="AV120" s="699"/>
      <c r="AW120" s="699"/>
      <c r="AX120" s="699"/>
      <c r="AY120" s="700"/>
      <c r="AZ120" s="861" t="s">
        <v>207</v>
      </c>
      <c r="BA120" s="814"/>
      <c r="BB120" s="814"/>
      <c r="BC120" s="814"/>
      <c r="BD120" s="814"/>
      <c r="BE120" s="814"/>
      <c r="BF120" s="814"/>
      <c r="BG120" s="814"/>
      <c r="BH120" s="814"/>
      <c r="BI120" s="814"/>
      <c r="BJ120" s="814"/>
      <c r="BK120" s="814"/>
      <c r="BL120" s="814"/>
      <c r="BM120" s="814"/>
      <c r="BN120" s="814"/>
      <c r="BO120" s="814"/>
      <c r="BP120" s="815"/>
      <c r="BQ120" s="862">
        <v>1542424</v>
      </c>
      <c r="BR120" s="863"/>
      <c r="BS120" s="863"/>
      <c r="BT120" s="863"/>
      <c r="BU120" s="863"/>
      <c r="BV120" s="863">
        <v>1963742</v>
      </c>
      <c r="BW120" s="863"/>
      <c r="BX120" s="863"/>
      <c r="BY120" s="863"/>
      <c r="BZ120" s="863"/>
      <c r="CA120" s="863">
        <v>3057029</v>
      </c>
      <c r="CB120" s="863"/>
      <c r="CC120" s="863"/>
      <c r="CD120" s="863"/>
      <c r="CE120" s="863"/>
      <c r="CF120" s="878">
        <v>24</v>
      </c>
      <c r="CG120" s="879"/>
      <c r="CH120" s="879"/>
      <c r="CI120" s="879"/>
      <c r="CJ120" s="879"/>
      <c r="CK120" s="706" t="s">
        <v>266</v>
      </c>
      <c r="CL120" s="707"/>
      <c r="CM120" s="707"/>
      <c r="CN120" s="707"/>
      <c r="CO120" s="708"/>
      <c r="CP120" s="880" t="s">
        <v>452</v>
      </c>
      <c r="CQ120" s="881"/>
      <c r="CR120" s="881"/>
      <c r="CS120" s="881"/>
      <c r="CT120" s="881"/>
      <c r="CU120" s="881"/>
      <c r="CV120" s="881"/>
      <c r="CW120" s="881"/>
      <c r="CX120" s="881"/>
      <c r="CY120" s="881"/>
      <c r="CZ120" s="881"/>
      <c r="DA120" s="881"/>
      <c r="DB120" s="881"/>
      <c r="DC120" s="881"/>
      <c r="DD120" s="881"/>
      <c r="DE120" s="881"/>
      <c r="DF120" s="882"/>
      <c r="DG120" s="862">
        <v>10697623</v>
      </c>
      <c r="DH120" s="863"/>
      <c r="DI120" s="863"/>
      <c r="DJ120" s="863"/>
      <c r="DK120" s="863"/>
      <c r="DL120" s="863">
        <v>9810355</v>
      </c>
      <c r="DM120" s="863"/>
      <c r="DN120" s="863"/>
      <c r="DO120" s="863"/>
      <c r="DP120" s="863"/>
      <c r="DQ120" s="863">
        <v>8977987</v>
      </c>
      <c r="DR120" s="863"/>
      <c r="DS120" s="863"/>
      <c r="DT120" s="863"/>
      <c r="DU120" s="863"/>
      <c r="DV120" s="864">
        <v>70.5</v>
      </c>
      <c r="DW120" s="864"/>
      <c r="DX120" s="864"/>
      <c r="DY120" s="864"/>
      <c r="DZ120" s="865"/>
    </row>
    <row r="121" spans="1:130" s="54" customFormat="1" ht="26.25" customHeight="1" x14ac:dyDescent="0.15">
      <c r="A121" s="736"/>
      <c r="B121" s="732"/>
      <c r="C121" s="883" t="s">
        <v>129</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766">
        <v>7851</v>
      </c>
      <c r="AB121" s="767"/>
      <c r="AC121" s="767"/>
      <c r="AD121" s="767"/>
      <c r="AE121" s="768"/>
      <c r="AF121" s="769">
        <v>7851</v>
      </c>
      <c r="AG121" s="767"/>
      <c r="AH121" s="767"/>
      <c r="AI121" s="767"/>
      <c r="AJ121" s="768"/>
      <c r="AK121" s="769">
        <v>7851</v>
      </c>
      <c r="AL121" s="767"/>
      <c r="AM121" s="767"/>
      <c r="AN121" s="767"/>
      <c r="AO121" s="768"/>
      <c r="AP121" s="833">
        <v>0.1</v>
      </c>
      <c r="AQ121" s="834"/>
      <c r="AR121" s="834"/>
      <c r="AS121" s="834"/>
      <c r="AT121" s="835"/>
      <c r="AU121" s="701"/>
      <c r="AV121" s="702"/>
      <c r="AW121" s="702"/>
      <c r="AX121" s="702"/>
      <c r="AY121" s="703"/>
      <c r="AZ121" s="836" t="s">
        <v>478</v>
      </c>
      <c r="BA121" s="774"/>
      <c r="BB121" s="774"/>
      <c r="BC121" s="774"/>
      <c r="BD121" s="774"/>
      <c r="BE121" s="774"/>
      <c r="BF121" s="774"/>
      <c r="BG121" s="774"/>
      <c r="BH121" s="774"/>
      <c r="BI121" s="774"/>
      <c r="BJ121" s="774"/>
      <c r="BK121" s="774"/>
      <c r="BL121" s="774"/>
      <c r="BM121" s="774"/>
      <c r="BN121" s="774"/>
      <c r="BO121" s="774"/>
      <c r="BP121" s="775"/>
      <c r="BQ121" s="837">
        <v>4311977</v>
      </c>
      <c r="BR121" s="838"/>
      <c r="BS121" s="838"/>
      <c r="BT121" s="838"/>
      <c r="BU121" s="838"/>
      <c r="BV121" s="838">
        <v>4253445</v>
      </c>
      <c r="BW121" s="838"/>
      <c r="BX121" s="838"/>
      <c r="BY121" s="838"/>
      <c r="BZ121" s="838"/>
      <c r="CA121" s="838">
        <v>4192334</v>
      </c>
      <c r="CB121" s="838"/>
      <c r="CC121" s="838"/>
      <c r="CD121" s="838"/>
      <c r="CE121" s="838"/>
      <c r="CF121" s="886">
        <v>32.9</v>
      </c>
      <c r="CG121" s="887"/>
      <c r="CH121" s="887"/>
      <c r="CI121" s="887"/>
      <c r="CJ121" s="887"/>
      <c r="CK121" s="709"/>
      <c r="CL121" s="710"/>
      <c r="CM121" s="710"/>
      <c r="CN121" s="710"/>
      <c r="CO121" s="711"/>
      <c r="CP121" s="855" t="s">
        <v>58</v>
      </c>
      <c r="CQ121" s="856"/>
      <c r="CR121" s="856"/>
      <c r="CS121" s="856"/>
      <c r="CT121" s="856"/>
      <c r="CU121" s="856"/>
      <c r="CV121" s="856"/>
      <c r="CW121" s="856"/>
      <c r="CX121" s="856"/>
      <c r="CY121" s="856"/>
      <c r="CZ121" s="856"/>
      <c r="DA121" s="856"/>
      <c r="DB121" s="856"/>
      <c r="DC121" s="856"/>
      <c r="DD121" s="856"/>
      <c r="DE121" s="856"/>
      <c r="DF121" s="857"/>
      <c r="DG121" s="837">
        <v>117610</v>
      </c>
      <c r="DH121" s="838"/>
      <c r="DI121" s="838"/>
      <c r="DJ121" s="838"/>
      <c r="DK121" s="838"/>
      <c r="DL121" s="838">
        <v>108236</v>
      </c>
      <c r="DM121" s="838"/>
      <c r="DN121" s="838"/>
      <c r="DO121" s="838"/>
      <c r="DP121" s="838"/>
      <c r="DQ121" s="838">
        <v>99584</v>
      </c>
      <c r="DR121" s="838"/>
      <c r="DS121" s="838"/>
      <c r="DT121" s="838"/>
      <c r="DU121" s="838"/>
      <c r="DV121" s="839">
        <v>0.8</v>
      </c>
      <c r="DW121" s="839"/>
      <c r="DX121" s="839"/>
      <c r="DY121" s="839"/>
      <c r="DZ121" s="840"/>
    </row>
    <row r="122" spans="1:130" s="54" customFormat="1" ht="26.25" customHeight="1" x14ac:dyDescent="0.15">
      <c r="A122" s="736"/>
      <c r="B122" s="732"/>
      <c r="C122" s="830" t="s">
        <v>472</v>
      </c>
      <c r="D122" s="831"/>
      <c r="E122" s="831"/>
      <c r="F122" s="831"/>
      <c r="G122" s="831"/>
      <c r="H122" s="831"/>
      <c r="I122" s="831"/>
      <c r="J122" s="831"/>
      <c r="K122" s="831"/>
      <c r="L122" s="831"/>
      <c r="M122" s="831"/>
      <c r="N122" s="831"/>
      <c r="O122" s="831"/>
      <c r="P122" s="831"/>
      <c r="Q122" s="831"/>
      <c r="R122" s="831"/>
      <c r="S122" s="831"/>
      <c r="T122" s="831"/>
      <c r="U122" s="831"/>
      <c r="V122" s="831"/>
      <c r="W122" s="831"/>
      <c r="X122" s="831"/>
      <c r="Y122" s="831"/>
      <c r="Z122" s="832"/>
      <c r="AA122" s="766" t="s">
        <v>142</v>
      </c>
      <c r="AB122" s="767"/>
      <c r="AC122" s="767"/>
      <c r="AD122" s="767"/>
      <c r="AE122" s="768"/>
      <c r="AF122" s="769" t="s">
        <v>142</v>
      </c>
      <c r="AG122" s="767"/>
      <c r="AH122" s="767"/>
      <c r="AI122" s="767"/>
      <c r="AJ122" s="768"/>
      <c r="AK122" s="769" t="s">
        <v>142</v>
      </c>
      <c r="AL122" s="767"/>
      <c r="AM122" s="767"/>
      <c r="AN122" s="767"/>
      <c r="AO122" s="768"/>
      <c r="AP122" s="833" t="s">
        <v>142</v>
      </c>
      <c r="AQ122" s="834"/>
      <c r="AR122" s="834"/>
      <c r="AS122" s="834"/>
      <c r="AT122" s="835"/>
      <c r="AU122" s="701"/>
      <c r="AV122" s="702"/>
      <c r="AW122" s="702"/>
      <c r="AX122" s="702"/>
      <c r="AY122" s="703"/>
      <c r="AZ122" s="866" t="s">
        <v>480</v>
      </c>
      <c r="BA122" s="867"/>
      <c r="BB122" s="867"/>
      <c r="BC122" s="867"/>
      <c r="BD122" s="867"/>
      <c r="BE122" s="867"/>
      <c r="BF122" s="867"/>
      <c r="BG122" s="867"/>
      <c r="BH122" s="867"/>
      <c r="BI122" s="867"/>
      <c r="BJ122" s="867"/>
      <c r="BK122" s="867"/>
      <c r="BL122" s="867"/>
      <c r="BM122" s="867"/>
      <c r="BN122" s="867"/>
      <c r="BO122" s="867"/>
      <c r="BP122" s="868"/>
      <c r="BQ122" s="869">
        <v>25567745</v>
      </c>
      <c r="BR122" s="870"/>
      <c r="BS122" s="870"/>
      <c r="BT122" s="870"/>
      <c r="BU122" s="870"/>
      <c r="BV122" s="870">
        <v>25465992</v>
      </c>
      <c r="BW122" s="870"/>
      <c r="BX122" s="870"/>
      <c r="BY122" s="870"/>
      <c r="BZ122" s="870"/>
      <c r="CA122" s="870">
        <v>25142815</v>
      </c>
      <c r="CB122" s="870"/>
      <c r="CC122" s="870"/>
      <c r="CD122" s="870"/>
      <c r="CE122" s="870"/>
      <c r="CF122" s="871">
        <v>197.3</v>
      </c>
      <c r="CG122" s="872"/>
      <c r="CH122" s="872"/>
      <c r="CI122" s="872"/>
      <c r="CJ122" s="872"/>
      <c r="CK122" s="709"/>
      <c r="CL122" s="710"/>
      <c r="CM122" s="710"/>
      <c r="CN122" s="710"/>
      <c r="CO122" s="711"/>
      <c r="CP122" s="855" t="s">
        <v>92</v>
      </c>
      <c r="CQ122" s="856"/>
      <c r="CR122" s="856"/>
      <c r="CS122" s="856"/>
      <c r="CT122" s="856"/>
      <c r="CU122" s="856"/>
      <c r="CV122" s="856"/>
      <c r="CW122" s="856"/>
      <c r="CX122" s="856"/>
      <c r="CY122" s="856"/>
      <c r="CZ122" s="856"/>
      <c r="DA122" s="856"/>
      <c r="DB122" s="856"/>
      <c r="DC122" s="856"/>
      <c r="DD122" s="856"/>
      <c r="DE122" s="856"/>
      <c r="DF122" s="857"/>
      <c r="DG122" s="837">
        <v>15931</v>
      </c>
      <c r="DH122" s="838"/>
      <c r="DI122" s="838"/>
      <c r="DJ122" s="838"/>
      <c r="DK122" s="838"/>
      <c r="DL122" s="838">
        <v>15191</v>
      </c>
      <c r="DM122" s="838"/>
      <c r="DN122" s="838"/>
      <c r="DO122" s="838"/>
      <c r="DP122" s="838"/>
      <c r="DQ122" s="838">
        <v>14563</v>
      </c>
      <c r="DR122" s="838"/>
      <c r="DS122" s="838"/>
      <c r="DT122" s="838"/>
      <c r="DU122" s="838"/>
      <c r="DV122" s="839">
        <v>0.1</v>
      </c>
      <c r="DW122" s="839"/>
      <c r="DX122" s="839"/>
      <c r="DY122" s="839"/>
      <c r="DZ122" s="840"/>
    </row>
    <row r="123" spans="1:130" s="54" customFormat="1" ht="26.25" customHeight="1" x14ac:dyDescent="0.15">
      <c r="A123" s="736"/>
      <c r="B123" s="732"/>
      <c r="C123" s="830" t="s">
        <v>473</v>
      </c>
      <c r="D123" s="831"/>
      <c r="E123" s="831"/>
      <c r="F123" s="831"/>
      <c r="G123" s="831"/>
      <c r="H123" s="831"/>
      <c r="I123" s="831"/>
      <c r="J123" s="831"/>
      <c r="K123" s="831"/>
      <c r="L123" s="831"/>
      <c r="M123" s="831"/>
      <c r="N123" s="831"/>
      <c r="O123" s="831"/>
      <c r="P123" s="831"/>
      <c r="Q123" s="831"/>
      <c r="R123" s="831"/>
      <c r="S123" s="831"/>
      <c r="T123" s="831"/>
      <c r="U123" s="831"/>
      <c r="V123" s="831"/>
      <c r="W123" s="831"/>
      <c r="X123" s="831"/>
      <c r="Y123" s="831"/>
      <c r="Z123" s="832"/>
      <c r="AA123" s="766" t="s">
        <v>142</v>
      </c>
      <c r="AB123" s="767"/>
      <c r="AC123" s="767"/>
      <c r="AD123" s="767"/>
      <c r="AE123" s="768"/>
      <c r="AF123" s="769" t="s">
        <v>142</v>
      </c>
      <c r="AG123" s="767"/>
      <c r="AH123" s="767"/>
      <c r="AI123" s="767"/>
      <c r="AJ123" s="768"/>
      <c r="AK123" s="769" t="s">
        <v>142</v>
      </c>
      <c r="AL123" s="767"/>
      <c r="AM123" s="767"/>
      <c r="AN123" s="767"/>
      <c r="AO123" s="768"/>
      <c r="AP123" s="833" t="s">
        <v>142</v>
      </c>
      <c r="AQ123" s="834"/>
      <c r="AR123" s="834"/>
      <c r="AS123" s="834"/>
      <c r="AT123" s="835"/>
      <c r="AU123" s="704"/>
      <c r="AV123" s="705"/>
      <c r="AW123" s="705"/>
      <c r="AX123" s="705"/>
      <c r="AY123" s="705"/>
      <c r="AZ123" s="83" t="s">
        <v>270</v>
      </c>
      <c r="BA123" s="83"/>
      <c r="BB123" s="83"/>
      <c r="BC123" s="83"/>
      <c r="BD123" s="83"/>
      <c r="BE123" s="83"/>
      <c r="BF123" s="83"/>
      <c r="BG123" s="83"/>
      <c r="BH123" s="83"/>
      <c r="BI123" s="83"/>
      <c r="BJ123" s="83"/>
      <c r="BK123" s="83"/>
      <c r="BL123" s="83"/>
      <c r="BM123" s="83"/>
      <c r="BN123" s="83"/>
      <c r="BO123" s="873" t="s">
        <v>481</v>
      </c>
      <c r="BP123" s="874"/>
      <c r="BQ123" s="875">
        <v>31422146</v>
      </c>
      <c r="BR123" s="876"/>
      <c r="BS123" s="876"/>
      <c r="BT123" s="876"/>
      <c r="BU123" s="876"/>
      <c r="BV123" s="876">
        <v>31683179</v>
      </c>
      <c r="BW123" s="876"/>
      <c r="BX123" s="876"/>
      <c r="BY123" s="876"/>
      <c r="BZ123" s="876"/>
      <c r="CA123" s="876">
        <v>32392178</v>
      </c>
      <c r="CB123" s="876"/>
      <c r="CC123" s="876"/>
      <c r="CD123" s="876"/>
      <c r="CE123" s="876"/>
      <c r="CF123" s="744"/>
      <c r="CG123" s="745"/>
      <c r="CH123" s="745"/>
      <c r="CI123" s="745"/>
      <c r="CJ123" s="877"/>
      <c r="CK123" s="709"/>
      <c r="CL123" s="710"/>
      <c r="CM123" s="710"/>
      <c r="CN123" s="710"/>
      <c r="CO123" s="711"/>
      <c r="CP123" s="855" t="s">
        <v>117</v>
      </c>
      <c r="CQ123" s="856"/>
      <c r="CR123" s="856"/>
      <c r="CS123" s="856"/>
      <c r="CT123" s="856"/>
      <c r="CU123" s="856"/>
      <c r="CV123" s="856"/>
      <c r="CW123" s="856"/>
      <c r="CX123" s="856"/>
      <c r="CY123" s="856"/>
      <c r="CZ123" s="856"/>
      <c r="DA123" s="856"/>
      <c r="DB123" s="856"/>
      <c r="DC123" s="856"/>
      <c r="DD123" s="856"/>
      <c r="DE123" s="856"/>
      <c r="DF123" s="857"/>
      <c r="DG123" s="766" t="s">
        <v>142</v>
      </c>
      <c r="DH123" s="767"/>
      <c r="DI123" s="767"/>
      <c r="DJ123" s="767"/>
      <c r="DK123" s="768"/>
      <c r="DL123" s="769" t="s">
        <v>142</v>
      </c>
      <c r="DM123" s="767"/>
      <c r="DN123" s="767"/>
      <c r="DO123" s="767"/>
      <c r="DP123" s="768"/>
      <c r="DQ123" s="769" t="s">
        <v>142</v>
      </c>
      <c r="DR123" s="767"/>
      <c r="DS123" s="767"/>
      <c r="DT123" s="767"/>
      <c r="DU123" s="768"/>
      <c r="DV123" s="833" t="s">
        <v>142</v>
      </c>
      <c r="DW123" s="834"/>
      <c r="DX123" s="834"/>
      <c r="DY123" s="834"/>
      <c r="DZ123" s="835"/>
    </row>
    <row r="124" spans="1:130" s="54" customFormat="1" ht="26.25" customHeight="1" x14ac:dyDescent="0.15">
      <c r="A124" s="736"/>
      <c r="B124" s="732"/>
      <c r="C124" s="830" t="s">
        <v>329</v>
      </c>
      <c r="D124" s="831"/>
      <c r="E124" s="831"/>
      <c r="F124" s="831"/>
      <c r="G124" s="831"/>
      <c r="H124" s="831"/>
      <c r="I124" s="831"/>
      <c r="J124" s="831"/>
      <c r="K124" s="831"/>
      <c r="L124" s="831"/>
      <c r="M124" s="831"/>
      <c r="N124" s="831"/>
      <c r="O124" s="831"/>
      <c r="P124" s="831"/>
      <c r="Q124" s="831"/>
      <c r="R124" s="831"/>
      <c r="S124" s="831"/>
      <c r="T124" s="831"/>
      <c r="U124" s="831"/>
      <c r="V124" s="831"/>
      <c r="W124" s="831"/>
      <c r="X124" s="831"/>
      <c r="Y124" s="831"/>
      <c r="Z124" s="832"/>
      <c r="AA124" s="766">
        <v>1984</v>
      </c>
      <c r="AB124" s="767"/>
      <c r="AC124" s="767"/>
      <c r="AD124" s="767"/>
      <c r="AE124" s="768"/>
      <c r="AF124" s="769" t="s">
        <v>142</v>
      </c>
      <c r="AG124" s="767"/>
      <c r="AH124" s="767"/>
      <c r="AI124" s="767"/>
      <c r="AJ124" s="768"/>
      <c r="AK124" s="769" t="s">
        <v>142</v>
      </c>
      <c r="AL124" s="767"/>
      <c r="AM124" s="767"/>
      <c r="AN124" s="767"/>
      <c r="AO124" s="768"/>
      <c r="AP124" s="833" t="s">
        <v>142</v>
      </c>
      <c r="AQ124" s="834"/>
      <c r="AR124" s="834"/>
      <c r="AS124" s="834"/>
      <c r="AT124" s="835"/>
      <c r="AU124" s="849" t="s">
        <v>482</v>
      </c>
      <c r="AV124" s="850"/>
      <c r="AW124" s="850"/>
      <c r="AX124" s="850"/>
      <c r="AY124" s="850"/>
      <c r="AZ124" s="850"/>
      <c r="BA124" s="850"/>
      <c r="BB124" s="850"/>
      <c r="BC124" s="850"/>
      <c r="BD124" s="850"/>
      <c r="BE124" s="850"/>
      <c r="BF124" s="850"/>
      <c r="BG124" s="850"/>
      <c r="BH124" s="850"/>
      <c r="BI124" s="850"/>
      <c r="BJ124" s="850"/>
      <c r="BK124" s="850"/>
      <c r="BL124" s="850"/>
      <c r="BM124" s="850"/>
      <c r="BN124" s="850"/>
      <c r="BO124" s="850"/>
      <c r="BP124" s="851"/>
      <c r="BQ124" s="852">
        <v>44.5</v>
      </c>
      <c r="BR124" s="853"/>
      <c r="BS124" s="853"/>
      <c r="BT124" s="853"/>
      <c r="BU124" s="853"/>
      <c r="BV124" s="853">
        <v>36.299999999999997</v>
      </c>
      <c r="BW124" s="853"/>
      <c r="BX124" s="853"/>
      <c r="BY124" s="853"/>
      <c r="BZ124" s="853"/>
      <c r="CA124" s="853">
        <v>17.600000000000001</v>
      </c>
      <c r="CB124" s="853"/>
      <c r="CC124" s="853"/>
      <c r="CD124" s="853"/>
      <c r="CE124" s="853"/>
      <c r="CF124" s="752"/>
      <c r="CG124" s="753"/>
      <c r="CH124" s="753"/>
      <c r="CI124" s="753"/>
      <c r="CJ124" s="854"/>
      <c r="CK124" s="712"/>
      <c r="CL124" s="712"/>
      <c r="CM124" s="712"/>
      <c r="CN124" s="712"/>
      <c r="CO124" s="713"/>
      <c r="CP124" s="855" t="s">
        <v>483</v>
      </c>
      <c r="CQ124" s="856"/>
      <c r="CR124" s="856"/>
      <c r="CS124" s="856"/>
      <c r="CT124" s="856"/>
      <c r="CU124" s="856"/>
      <c r="CV124" s="856"/>
      <c r="CW124" s="856"/>
      <c r="CX124" s="856"/>
      <c r="CY124" s="856"/>
      <c r="CZ124" s="856"/>
      <c r="DA124" s="856"/>
      <c r="DB124" s="856"/>
      <c r="DC124" s="856"/>
      <c r="DD124" s="856"/>
      <c r="DE124" s="856"/>
      <c r="DF124" s="857"/>
      <c r="DG124" s="786" t="s">
        <v>142</v>
      </c>
      <c r="DH124" s="787"/>
      <c r="DI124" s="787"/>
      <c r="DJ124" s="787"/>
      <c r="DK124" s="788"/>
      <c r="DL124" s="789" t="s">
        <v>142</v>
      </c>
      <c r="DM124" s="787"/>
      <c r="DN124" s="787"/>
      <c r="DO124" s="787"/>
      <c r="DP124" s="788"/>
      <c r="DQ124" s="789" t="s">
        <v>142</v>
      </c>
      <c r="DR124" s="787"/>
      <c r="DS124" s="787"/>
      <c r="DT124" s="787"/>
      <c r="DU124" s="788"/>
      <c r="DV124" s="858" t="s">
        <v>142</v>
      </c>
      <c r="DW124" s="859"/>
      <c r="DX124" s="859"/>
      <c r="DY124" s="859"/>
      <c r="DZ124" s="860"/>
    </row>
    <row r="125" spans="1:130" s="54" customFormat="1" ht="26.25" customHeight="1" x14ac:dyDescent="0.15">
      <c r="A125" s="736"/>
      <c r="B125" s="732"/>
      <c r="C125" s="830" t="s">
        <v>476</v>
      </c>
      <c r="D125" s="831"/>
      <c r="E125" s="831"/>
      <c r="F125" s="831"/>
      <c r="G125" s="831"/>
      <c r="H125" s="831"/>
      <c r="I125" s="831"/>
      <c r="J125" s="831"/>
      <c r="K125" s="831"/>
      <c r="L125" s="831"/>
      <c r="M125" s="831"/>
      <c r="N125" s="831"/>
      <c r="O125" s="831"/>
      <c r="P125" s="831"/>
      <c r="Q125" s="831"/>
      <c r="R125" s="831"/>
      <c r="S125" s="831"/>
      <c r="T125" s="831"/>
      <c r="U125" s="831"/>
      <c r="V125" s="831"/>
      <c r="W125" s="831"/>
      <c r="X125" s="831"/>
      <c r="Y125" s="831"/>
      <c r="Z125" s="832"/>
      <c r="AA125" s="766" t="s">
        <v>142</v>
      </c>
      <c r="AB125" s="767"/>
      <c r="AC125" s="767"/>
      <c r="AD125" s="767"/>
      <c r="AE125" s="768"/>
      <c r="AF125" s="769" t="s">
        <v>142</v>
      </c>
      <c r="AG125" s="767"/>
      <c r="AH125" s="767"/>
      <c r="AI125" s="767"/>
      <c r="AJ125" s="768"/>
      <c r="AK125" s="769" t="s">
        <v>142</v>
      </c>
      <c r="AL125" s="767"/>
      <c r="AM125" s="767"/>
      <c r="AN125" s="767"/>
      <c r="AO125" s="768"/>
      <c r="AP125" s="833" t="s">
        <v>142</v>
      </c>
      <c r="AQ125" s="834"/>
      <c r="AR125" s="834"/>
      <c r="AS125" s="834"/>
      <c r="AT125" s="83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14" t="s">
        <v>486</v>
      </c>
      <c r="CL125" s="707"/>
      <c r="CM125" s="707"/>
      <c r="CN125" s="707"/>
      <c r="CO125" s="708"/>
      <c r="CP125" s="861" t="s">
        <v>133</v>
      </c>
      <c r="CQ125" s="814"/>
      <c r="CR125" s="814"/>
      <c r="CS125" s="814"/>
      <c r="CT125" s="814"/>
      <c r="CU125" s="814"/>
      <c r="CV125" s="814"/>
      <c r="CW125" s="814"/>
      <c r="CX125" s="814"/>
      <c r="CY125" s="814"/>
      <c r="CZ125" s="814"/>
      <c r="DA125" s="814"/>
      <c r="DB125" s="814"/>
      <c r="DC125" s="814"/>
      <c r="DD125" s="814"/>
      <c r="DE125" s="814"/>
      <c r="DF125" s="815"/>
      <c r="DG125" s="862" t="s">
        <v>142</v>
      </c>
      <c r="DH125" s="863"/>
      <c r="DI125" s="863"/>
      <c r="DJ125" s="863"/>
      <c r="DK125" s="863"/>
      <c r="DL125" s="863" t="s">
        <v>142</v>
      </c>
      <c r="DM125" s="863"/>
      <c r="DN125" s="863"/>
      <c r="DO125" s="863"/>
      <c r="DP125" s="863"/>
      <c r="DQ125" s="863" t="s">
        <v>142</v>
      </c>
      <c r="DR125" s="863"/>
      <c r="DS125" s="863"/>
      <c r="DT125" s="863"/>
      <c r="DU125" s="863"/>
      <c r="DV125" s="864" t="s">
        <v>142</v>
      </c>
      <c r="DW125" s="864"/>
      <c r="DX125" s="864"/>
      <c r="DY125" s="864"/>
      <c r="DZ125" s="865"/>
    </row>
    <row r="126" spans="1:130" s="54" customFormat="1" ht="26.25" customHeight="1" x14ac:dyDescent="0.15">
      <c r="A126" s="736"/>
      <c r="B126" s="732"/>
      <c r="C126" s="830" t="s">
        <v>477</v>
      </c>
      <c r="D126" s="831"/>
      <c r="E126" s="831"/>
      <c r="F126" s="831"/>
      <c r="G126" s="831"/>
      <c r="H126" s="831"/>
      <c r="I126" s="831"/>
      <c r="J126" s="831"/>
      <c r="K126" s="831"/>
      <c r="L126" s="831"/>
      <c r="M126" s="831"/>
      <c r="N126" s="831"/>
      <c r="O126" s="831"/>
      <c r="P126" s="831"/>
      <c r="Q126" s="831"/>
      <c r="R126" s="831"/>
      <c r="S126" s="831"/>
      <c r="T126" s="831"/>
      <c r="U126" s="831"/>
      <c r="V126" s="831"/>
      <c r="W126" s="831"/>
      <c r="X126" s="831"/>
      <c r="Y126" s="831"/>
      <c r="Z126" s="832"/>
      <c r="AA126" s="766" t="s">
        <v>142</v>
      </c>
      <c r="AB126" s="767"/>
      <c r="AC126" s="767"/>
      <c r="AD126" s="767"/>
      <c r="AE126" s="768"/>
      <c r="AF126" s="769" t="s">
        <v>142</v>
      </c>
      <c r="AG126" s="767"/>
      <c r="AH126" s="767"/>
      <c r="AI126" s="767"/>
      <c r="AJ126" s="768"/>
      <c r="AK126" s="769" t="s">
        <v>142</v>
      </c>
      <c r="AL126" s="767"/>
      <c r="AM126" s="767"/>
      <c r="AN126" s="767"/>
      <c r="AO126" s="768"/>
      <c r="AP126" s="833" t="s">
        <v>142</v>
      </c>
      <c r="AQ126" s="834"/>
      <c r="AR126" s="834"/>
      <c r="AS126" s="834"/>
      <c r="AT126" s="83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15"/>
      <c r="CL126" s="710"/>
      <c r="CM126" s="710"/>
      <c r="CN126" s="710"/>
      <c r="CO126" s="711"/>
      <c r="CP126" s="836" t="s">
        <v>416</v>
      </c>
      <c r="CQ126" s="774"/>
      <c r="CR126" s="774"/>
      <c r="CS126" s="774"/>
      <c r="CT126" s="774"/>
      <c r="CU126" s="774"/>
      <c r="CV126" s="774"/>
      <c r="CW126" s="774"/>
      <c r="CX126" s="774"/>
      <c r="CY126" s="774"/>
      <c r="CZ126" s="774"/>
      <c r="DA126" s="774"/>
      <c r="DB126" s="774"/>
      <c r="DC126" s="774"/>
      <c r="DD126" s="774"/>
      <c r="DE126" s="774"/>
      <c r="DF126" s="775"/>
      <c r="DG126" s="837" t="s">
        <v>142</v>
      </c>
      <c r="DH126" s="838"/>
      <c r="DI126" s="838"/>
      <c r="DJ126" s="838"/>
      <c r="DK126" s="838"/>
      <c r="DL126" s="838" t="s">
        <v>142</v>
      </c>
      <c r="DM126" s="838"/>
      <c r="DN126" s="838"/>
      <c r="DO126" s="838"/>
      <c r="DP126" s="838"/>
      <c r="DQ126" s="838" t="s">
        <v>142</v>
      </c>
      <c r="DR126" s="838"/>
      <c r="DS126" s="838"/>
      <c r="DT126" s="838"/>
      <c r="DU126" s="838"/>
      <c r="DV126" s="839" t="s">
        <v>142</v>
      </c>
      <c r="DW126" s="839"/>
      <c r="DX126" s="839"/>
      <c r="DY126" s="839"/>
      <c r="DZ126" s="840"/>
    </row>
    <row r="127" spans="1:130" s="54" customFormat="1" ht="26.25" customHeight="1" x14ac:dyDescent="0.15">
      <c r="A127" s="737"/>
      <c r="B127" s="734"/>
      <c r="C127" s="841" t="s">
        <v>70</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766">
        <v>63804</v>
      </c>
      <c r="AB127" s="767"/>
      <c r="AC127" s="767"/>
      <c r="AD127" s="767"/>
      <c r="AE127" s="768"/>
      <c r="AF127" s="769">
        <v>54160</v>
      </c>
      <c r="AG127" s="767"/>
      <c r="AH127" s="767"/>
      <c r="AI127" s="767"/>
      <c r="AJ127" s="768"/>
      <c r="AK127" s="769">
        <v>49573</v>
      </c>
      <c r="AL127" s="767"/>
      <c r="AM127" s="767"/>
      <c r="AN127" s="767"/>
      <c r="AO127" s="768"/>
      <c r="AP127" s="833">
        <v>0.4</v>
      </c>
      <c r="AQ127" s="834"/>
      <c r="AR127" s="834"/>
      <c r="AS127" s="834"/>
      <c r="AT127" s="835"/>
      <c r="AU127" s="77"/>
      <c r="AV127" s="77"/>
      <c r="AW127" s="77"/>
      <c r="AX127" s="844" t="s">
        <v>487</v>
      </c>
      <c r="AY127" s="845"/>
      <c r="AZ127" s="845"/>
      <c r="BA127" s="845"/>
      <c r="BB127" s="845"/>
      <c r="BC127" s="845"/>
      <c r="BD127" s="845"/>
      <c r="BE127" s="846"/>
      <c r="BF127" s="847" t="s">
        <v>488</v>
      </c>
      <c r="BG127" s="845"/>
      <c r="BH127" s="845"/>
      <c r="BI127" s="845"/>
      <c r="BJ127" s="845"/>
      <c r="BK127" s="845"/>
      <c r="BL127" s="846"/>
      <c r="BM127" s="847" t="s">
        <v>417</v>
      </c>
      <c r="BN127" s="845"/>
      <c r="BO127" s="845"/>
      <c r="BP127" s="845"/>
      <c r="BQ127" s="845"/>
      <c r="BR127" s="845"/>
      <c r="BS127" s="846"/>
      <c r="BT127" s="847" t="s">
        <v>404</v>
      </c>
      <c r="BU127" s="845"/>
      <c r="BV127" s="845"/>
      <c r="BW127" s="845"/>
      <c r="BX127" s="845"/>
      <c r="BY127" s="845"/>
      <c r="BZ127" s="848"/>
      <c r="CA127" s="77"/>
      <c r="CB127" s="77"/>
      <c r="CC127" s="77"/>
      <c r="CD127" s="89"/>
      <c r="CE127" s="89"/>
      <c r="CF127" s="89"/>
      <c r="CG127" s="74"/>
      <c r="CH127" s="74"/>
      <c r="CI127" s="74"/>
      <c r="CJ127" s="90"/>
      <c r="CK127" s="715"/>
      <c r="CL127" s="710"/>
      <c r="CM127" s="710"/>
      <c r="CN127" s="710"/>
      <c r="CO127" s="711"/>
      <c r="CP127" s="836" t="s">
        <v>400</v>
      </c>
      <c r="CQ127" s="774"/>
      <c r="CR127" s="774"/>
      <c r="CS127" s="774"/>
      <c r="CT127" s="774"/>
      <c r="CU127" s="774"/>
      <c r="CV127" s="774"/>
      <c r="CW127" s="774"/>
      <c r="CX127" s="774"/>
      <c r="CY127" s="774"/>
      <c r="CZ127" s="774"/>
      <c r="DA127" s="774"/>
      <c r="DB127" s="774"/>
      <c r="DC127" s="774"/>
      <c r="DD127" s="774"/>
      <c r="DE127" s="774"/>
      <c r="DF127" s="775"/>
      <c r="DG127" s="837" t="s">
        <v>142</v>
      </c>
      <c r="DH127" s="838"/>
      <c r="DI127" s="838"/>
      <c r="DJ127" s="838"/>
      <c r="DK127" s="838"/>
      <c r="DL127" s="838" t="s">
        <v>142</v>
      </c>
      <c r="DM127" s="838"/>
      <c r="DN127" s="838"/>
      <c r="DO127" s="838"/>
      <c r="DP127" s="838"/>
      <c r="DQ127" s="838" t="s">
        <v>142</v>
      </c>
      <c r="DR127" s="838"/>
      <c r="DS127" s="838"/>
      <c r="DT127" s="838"/>
      <c r="DU127" s="838"/>
      <c r="DV127" s="839" t="s">
        <v>142</v>
      </c>
      <c r="DW127" s="839"/>
      <c r="DX127" s="839"/>
      <c r="DY127" s="839"/>
      <c r="DZ127" s="840"/>
    </row>
    <row r="128" spans="1:130" s="54" customFormat="1" ht="26.25" customHeight="1" x14ac:dyDescent="0.15">
      <c r="A128" s="802" t="s">
        <v>489</v>
      </c>
      <c r="B128" s="803"/>
      <c r="C128" s="803"/>
      <c r="D128" s="803"/>
      <c r="E128" s="803"/>
      <c r="F128" s="803"/>
      <c r="G128" s="803"/>
      <c r="H128" s="803"/>
      <c r="I128" s="803"/>
      <c r="J128" s="803"/>
      <c r="K128" s="803"/>
      <c r="L128" s="803"/>
      <c r="M128" s="803"/>
      <c r="N128" s="803"/>
      <c r="O128" s="803"/>
      <c r="P128" s="803"/>
      <c r="Q128" s="803"/>
      <c r="R128" s="803"/>
      <c r="S128" s="803"/>
      <c r="T128" s="803"/>
      <c r="U128" s="803"/>
      <c r="V128" s="803"/>
      <c r="W128" s="804" t="s">
        <v>220</v>
      </c>
      <c r="X128" s="804"/>
      <c r="Y128" s="804"/>
      <c r="Z128" s="805"/>
      <c r="AA128" s="806">
        <v>362314</v>
      </c>
      <c r="AB128" s="807"/>
      <c r="AC128" s="807"/>
      <c r="AD128" s="807"/>
      <c r="AE128" s="808"/>
      <c r="AF128" s="809">
        <v>372483</v>
      </c>
      <c r="AG128" s="807"/>
      <c r="AH128" s="807"/>
      <c r="AI128" s="807"/>
      <c r="AJ128" s="808"/>
      <c r="AK128" s="809">
        <v>367884</v>
      </c>
      <c r="AL128" s="807"/>
      <c r="AM128" s="807"/>
      <c r="AN128" s="807"/>
      <c r="AO128" s="808"/>
      <c r="AP128" s="810"/>
      <c r="AQ128" s="811"/>
      <c r="AR128" s="811"/>
      <c r="AS128" s="811"/>
      <c r="AT128" s="812"/>
      <c r="AU128" s="77"/>
      <c r="AV128" s="77"/>
      <c r="AW128" s="77"/>
      <c r="AX128" s="813" t="s">
        <v>303</v>
      </c>
      <c r="AY128" s="814"/>
      <c r="AZ128" s="814"/>
      <c r="BA128" s="814"/>
      <c r="BB128" s="814"/>
      <c r="BC128" s="814"/>
      <c r="BD128" s="814"/>
      <c r="BE128" s="815"/>
      <c r="BF128" s="816" t="s">
        <v>142</v>
      </c>
      <c r="BG128" s="817"/>
      <c r="BH128" s="817"/>
      <c r="BI128" s="817"/>
      <c r="BJ128" s="817"/>
      <c r="BK128" s="817"/>
      <c r="BL128" s="818"/>
      <c r="BM128" s="816">
        <v>12.8</v>
      </c>
      <c r="BN128" s="817"/>
      <c r="BO128" s="817"/>
      <c r="BP128" s="817"/>
      <c r="BQ128" s="817"/>
      <c r="BR128" s="817"/>
      <c r="BS128" s="818"/>
      <c r="BT128" s="816">
        <v>20</v>
      </c>
      <c r="BU128" s="817"/>
      <c r="BV128" s="817"/>
      <c r="BW128" s="817"/>
      <c r="BX128" s="817"/>
      <c r="BY128" s="817"/>
      <c r="BZ128" s="819"/>
      <c r="CA128" s="89"/>
      <c r="CB128" s="89"/>
      <c r="CC128" s="89"/>
      <c r="CD128" s="89"/>
      <c r="CE128" s="89"/>
      <c r="CF128" s="89"/>
      <c r="CG128" s="74"/>
      <c r="CH128" s="74"/>
      <c r="CI128" s="74"/>
      <c r="CJ128" s="90"/>
      <c r="CK128" s="716"/>
      <c r="CL128" s="717"/>
      <c r="CM128" s="717"/>
      <c r="CN128" s="717"/>
      <c r="CO128" s="718"/>
      <c r="CP128" s="820" t="s">
        <v>392</v>
      </c>
      <c r="CQ128" s="794"/>
      <c r="CR128" s="794"/>
      <c r="CS128" s="794"/>
      <c r="CT128" s="794"/>
      <c r="CU128" s="794"/>
      <c r="CV128" s="794"/>
      <c r="CW128" s="794"/>
      <c r="CX128" s="794"/>
      <c r="CY128" s="794"/>
      <c r="CZ128" s="794"/>
      <c r="DA128" s="794"/>
      <c r="DB128" s="794"/>
      <c r="DC128" s="794"/>
      <c r="DD128" s="794"/>
      <c r="DE128" s="794"/>
      <c r="DF128" s="795"/>
      <c r="DG128" s="821">
        <v>7056</v>
      </c>
      <c r="DH128" s="822"/>
      <c r="DI128" s="822"/>
      <c r="DJ128" s="822"/>
      <c r="DK128" s="822"/>
      <c r="DL128" s="822" t="s">
        <v>142</v>
      </c>
      <c r="DM128" s="822"/>
      <c r="DN128" s="822"/>
      <c r="DO128" s="822"/>
      <c r="DP128" s="822"/>
      <c r="DQ128" s="822">
        <v>9317</v>
      </c>
      <c r="DR128" s="822"/>
      <c r="DS128" s="822"/>
      <c r="DT128" s="822"/>
      <c r="DU128" s="822"/>
      <c r="DV128" s="823">
        <v>0.1</v>
      </c>
      <c r="DW128" s="823"/>
      <c r="DX128" s="823"/>
      <c r="DY128" s="823"/>
      <c r="DZ128" s="824"/>
    </row>
    <row r="129" spans="1:131" s="54" customFormat="1" ht="26.25" customHeight="1" x14ac:dyDescent="0.15">
      <c r="A129" s="761" t="s">
        <v>165</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235</v>
      </c>
      <c r="X129" s="764"/>
      <c r="Y129" s="764"/>
      <c r="Z129" s="765"/>
      <c r="AA129" s="766">
        <v>14694833</v>
      </c>
      <c r="AB129" s="767"/>
      <c r="AC129" s="767"/>
      <c r="AD129" s="767"/>
      <c r="AE129" s="768"/>
      <c r="AF129" s="769">
        <v>14556667</v>
      </c>
      <c r="AG129" s="767"/>
      <c r="AH129" s="767"/>
      <c r="AI129" s="767"/>
      <c r="AJ129" s="768"/>
      <c r="AK129" s="769">
        <v>14684433</v>
      </c>
      <c r="AL129" s="767"/>
      <c r="AM129" s="767"/>
      <c r="AN129" s="767"/>
      <c r="AO129" s="768"/>
      <c r="AP129" s="770"/>
      <c r="AQ129" s="771"/>
      <c r="AR129" s="771"/>
      <c r="AS129" s="771"/>
      <c r="AT129" s="772"/>
      <c r="AU129" s="79"/>
      <c r="AV129" s="79"/>
      <c r="AW129" s="79"/>
      <c r="AX129" s="773" t="s">
        <v>118</v>
      </c>
      <c r="AY129" s="774"/>
      <c r="AZ129" s="774"/>
      <c r="BA129" s="774"/>
      <c r="BB129" s="774"/>
      <c r="BC129" s="774"/>
      <c r="BD129" s="774"/>
      <c r="BE129" s="775"/>
      <c r="BF129" s="825" t="s">
        <v>142</v>
      </c>
      <c r="BG129" s="826"/>
      <c r="BH129" s="826"/>
      <c r="BI129" s="826"/>
      <c r="BJ129" s="826"/>
      <c r="BK129" s="826"/>
      <c r="BL129" s="827"/>
      <c r="BM129" s="825">
        <v>17.8</v>
      </c>
      <c r="BN129" s="826"/>
      <c r="BO129" s="826"/>
      <c r="BP129" s="826"/>
      <c r="BQ129" s="826"/>
      <c r="BR129" s="826"/>
      <c r="BS129" s="827"/>
      <c r="BT129" s="825">
        <v>30</v>
      </c>
      <c r="BU129" s="828"/>
      <c r="BV129" s="828"/>
      <c r="BW129" s="828"/>
      <c r="BX129" s="828"/>
      <c r="BY129" s="828"/>
      <c r="BZ129" s="829"/>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1" t="s">
        <v>490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491</v>
      </c>
      <c r="X130" s="764"/>
      <c r="Y130" s="764"/>
      <c r="Z130" s="765"/>
      <c r="AA130" s="766">
        <v>1922041</v>
      </c>
      <c r="AB130" s="767"/>
      <c r="AC130" s="767"/>
      <c r="AD130" s="767"/>
      <c r="AE130" s="768"/>
      <c r="AF130" s="769">
        <v>1920089</v>
      </c>
      <c r="AG130" s="767"/>
      <c r="AH130" s="767"/>
      <c r="AI130" s="767"/>
      <c r="AJ130" s="768"/>
      <c r="AK130" s="769">
        <v>1942005</v>
      </c>
      <c r="AL130" s="767"/>
      <c r="AM130" s="767"/>
      <c r="AN130" s="767"/>
      <c r="AO130" s="768"/>
      <c r="AP130" s="770"/>
      <c r="AQ130" s="771"/>
      <c r="AR130" s="771"/>
      <c r="AS130" s="771"/>
      <c r="AT130" s="772"/>
      <c r="AU130" s="79"/>
      <c r="AV130" s="79"/>
      <c r="AW130" s="79"/>
      <c r="AX130" s="773" t="s">
        <v>425</v>
      </c>
      <c r="AY130" s="774"/>
      <c r="AZ130" s="774"/>
      <c r="BA130" s="774"/>
      <c r="BB130" s="774"/>
      <c r="BC130" s="774"/>
      <c r="BD130" s="774"/>
      <c r="BE130" s="775"/>
      <c r="BF130" s="776">
        <v>5.6</v>
      </c>
      <c r="BG130" s="777"/>
      <c r="BH130" s="777"/>
      <c r="BI130" s="777"/>
      <c r="BJ130" s="777"/>
      <c r="BK130" s="777"/>
      <c r="BL130" s="778"/>
      <c r="BM130" s="776">
        <v>25</v>
      </c>
      <c r="BN130" s="777"/>
      <c r="BO130" s="777"/>
      <c r="BP130" s="777"/>
      <c r="BQ130" s="777"/>
      <c r="BR130" s="777"/>
      <c r="BS130" s="778"/>
      <c r="BT130" s="776">
        <v>35</v>
      </c>
      <c r="BU130" s="779"/>
      <c r="BV130" s="779"/>
      <c r="BW130" s="779"/>
      <c r="BX130" s="779"/>
      <c r="BY130" s="779"/>
      <c r="BZ130" s="78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167</v>
      </c>
      <c r="X131" s="784"/>
      <c r="Y131" s="784"/>
      <c r="Z131" s="785"/>
      <c r="AA131" s="786">
        <v>12772792</v>
      </c>
      <c r="AB131" s="787"/>
      <c r="AC131" s="787"/>
      <c r="AD131" s="787"/>
      <c r="AE131" s="788"/>
      <c r="AF131" s="789">
        <v>12636578</v>
      </c>
      <c r="AG131" s="787"/>
      <c r="AH131" s="787"/>
      <c r="AI131" s="787"/>
      <c r="AJ131" s="788"/>
      <c r="AK131" s="789">
        <v>12742428</v>
      </c>
      <c r="AL131" s="787"/>
      <c r="AM131" s="787"/>
      <c r="AN131" s="787"/>
      <c r="AO131" s="788"/>
      <c r="AP131" s="790"/>
      <c r="AQ131" s="791"/>
      <c r="AR131" s="791"/>
      <c r="AS131" s="791"/>
      <c r="AT131" s="792"/>
      <c r="AU131" s="79"/>
      <c r="AV131" s="79"/>
      <c r="AW131" s="79"/>
      <c r="AX131" s="793" t="s">
        <v>463</v>
      </c>
      <c r="AY131" s="794"/>
      <c r="AZ131" s="794"/>
      <c r="BA131" s="794"/>
      <c r="BB131" s="794"/>
      <c r="BC131" s="794"/>
      <c r="BD131" s="794"/>
      <c r="BE131" s="795"/>
      <c r="BF131" s="796">
        <v>17.600000000000001</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19" t="s">
        <v>25</v>
      </c>
      <c r="B132" s="720"/>
      <c r="C132" s="720"/>
      <c r="D132" s="720"/>
      <c r="E132" s="720"/>
      <c r="F132" s="720"/>
      <c r="G132" s="720"/>
      <c r="H132" s="720"/>
      <c r="I132" s="720"/>
      <c r="J132" s="720"/>
      <c r="K132" s="720"/>
      <c r="L132" s="720"/>
      <c r="M132" s="720"/>
      <c r="N132" s="720"/>
      <c r="O132" s="720"/>
      <c r="P132" s="720"/>
      <c r="Q132" s="720"/>
      <c r="R132" s="720"/>
      <c r="S132" s="720"/>
      <c r="T132" s="720"/>
      <c r="U132" s="720"/>
      <c r="V132" s="738" t="s">
        <v>492</v>
      </c>
      <c r="W132" s="738"/>
      <c r="X132" s="738"/>
      <c r="Y132" s="738"/>
      <c r="Z132" s="739"/>
      <c r="AA132" s="740">
        <v>6.7000777899999999</v>
      </c>
      <c r="AB132" s="741"/>
      <c r="AC132" s="741"/>
      <c r="AD132" s="741"/>
      <c r="AE132" s="742"/>
      <c r="AF132" s="743">
        <v>5.2197200859999997</v>
      </c>
      <c r="AG132" s="741"/>
      <c r="AH132" s="741"/>
      <c r="AI132" s="741"/>
      <c r="AJ132" s="742"/>
      <c r="AK132" s="743">
        <v>5.0315019080000001</v>
      </c>
      <c r="AL132" s="741"/>
      <c r="AM132" s="741"/>
      <c r="AN132" s="741"/>
      <c r="AO132" s="742"/>
      <c r="AP132" s="744"/>
      <c r="AQ132" s="745"/>
      <c r="AR132" s="745"/>
      <c r="AS132" s="745"/>
      <c r="AT132" s="74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47" t="s">
        <v>78</v>
      </c>
      <c r="W133" s="747"/>
      <c r="X133" s="747"/>
      <c r="Y133" s="747"/>
      <c r="Z133" s="748"/>
      <c r="AA133" s="749">
        <v>7</v>
      </c>
      <c r="AB133" s="750"/>
      <c r="AC133" s="750"/>
      <c r="AD133" s="750"/>
      <c r="AE133" s="751"/>
      <c r="AF133" s="749">
        <v>6.1</v>
      </c>
      <c r="AG133" s="750"/>
      <c r="AH133" s="750"/>
      <c r="AI133" s="750"/>
      <c r="AJ133" s="751"/>
      <c r="AK133" s="749">
        <v>5.6</v>
      </c>
      <c r="AL133" s="750"/>
      <c r="AM133" s="750"/>
      <c r="AN133" s="750"/>
      <c r="AO133" s="751"/>
      <c r="AP133" s="752"/>
      <c r="AQ133" s="753"/>
      <c r="AR133" s="753"/>
      <c r="AS133" s="753"/>
      <c r="AT133" s="754"/>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5od1cZ8ujVxEsxi156IekniwMz7wWpqHoK+U/CRHf5H/lhj2/mAHsdm+Ry/WaUZZH9Xd+S/UXuCD2g0NWgbMOw==" saltValue="4pLCRo+/Oz9cDVwbhkKaW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93</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Sk0StA4pw8AbjJWU3Q5o4Pj/xeQFeDPPXZeuqdur5hlByTAaEPXxyi2S/cAPGIBP76r4pZSDvIBM/724Y9ZCQ==" saltValue="Z/w18VSsM8hLkfO2FKgqA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NjXVe86u7VPiO1PorNdVYqrOCYCPPqR4OEYOgzCIkMjd7OaizULFgFmqGEYbJU2XR+9DF+iQ7/sxY7j8qw0CA==" saltValue="an2SCQudI48HOmY4NuCtAQ=="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4" t="s">
        <v>79</v>
      </c>
      <c r="AP7" s="144"/>
      <c r="AQ7" s="155" t="s">
        <v>495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5"/>
      <c r="AP8" s="145" t="s">
        <v>496</v>
      </c>
      <c r="AQ8" s="156" t="s">
        <v>497</v>
      </c>
      <c r="AR8" s="170" t="s">
        <v>498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7" t="s">
        <v>499</v>
      </c>
      <c r="AL9" s="1038"/>
      <c r="AM9" s="1038"/>
      <c r="AN9" s="1039"/>
      <c r="AO9" s="134">
        <v>4796010</v>
      </c>
      <c r="AP9" s="134">
        <v>79328</v>
      </c>
      <c r="AQ9" s="157">
        <v>61846</v>
      </c>
      <c r="AR9" s="171">
        <v>28.3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7" t="s">
        <v>493</v>
      </c>
      <c r="AL10" s="1038"/>
      <c r="AM10" s="1038"/>
      <c r="AN10" s="1039"/>
      <c r="AO10" s="135">
        <v>386562</v>
      </c>
      <c r="AP10" s="135">
        <v>6394</v>
      </c>
      <c r="AQ10" s="158">
        <v>5819</v>
      </c>
      <c r="AR10" s="172">
        <v>9.9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7" t="s">
        <v>200</v>
      </c>
      <c r="AL11" s="1038"/>
      <c r="AM11" s="1038"/>
      <c r="AN11" s="1039"/>
      <c r="AO11" s="135">
        <v>9054</v>
      </c>
      <c r="AP11" s="135">
        <v>150</v>
      </c>
      <c r="AQ11" s="158">
        <v>5868</v>
      </c>
      <c r="AR11" s="172">
        <v>-97.4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7" t="s">
        <v>389</v>
      </c>
      <c r="AL12" s="1038"/>
      <c r="AM12" s="1038"/>
      <c r="AN12" s="1039"/>
      <c r="AO12" s="135" t="s">
        <v>142</v>
      </c>
      <c r="AP12" s="135" t="s">
        <v>142</v>
      </c>
      <c r="AQ12" s="158">
        <v>1247</v>
      </c>
      <c r="AR12" s="172" t="s">
        <v>142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7" t="s">
        <v>234</v>
      </c>
      <c r="AL13" s="1038"/>
      <c r="AM13" s="1038"/>
      <c r="AN13" s="1039"/>
      <c r="AO13" s="135" t="s">
        <v>142</v>
      </c>
      <c r="AP13" s="135" t="s">
        <v>142</v>
      </c>
      <c r="AQ13" s="158">
        <v>0</v>
      </c>
      <c r="AR13" s="172" t="s">
        <v>142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7" t="s">
        <v>286</v>
      </c>
      <c r="AL14" s="1038"/>
      <c r="AM14" s="1038"/>
      <c r="AN14" s="1039"/>
      <c r="AO14" s="135">
        <v>157917</v>
      </c>
      <c r="AP14" s="135">
        <v>2612</v>
      </c>
      <c r="AQ14" s="158">
        <v>2376</v>
      </c>
      <c r="AR14" s="172">
        <v>9.9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7" t="s">
        <v>500</v>
      </c>
      <c r="AL15" s="1038"/>
      <c r="AM15" s="1038"/>
      <c r="AN15" s="1039"/>
      <c r="AO15" s="135">
        <v>78080</v>
      </c>
      <c r="AP15" s="135">
        <v>1291</v>
      </c>
      <c r="AQ15" s="158">
        <v>1663</v>
      </c>
      <c r="AR15" s="172">
        <v>-22.4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0" t="s">
        <v>305</v>
      </c>
      <c r="AL16" s="1041"/>
      <c r="AM16" s="1041"/>
      <c r="AN16" s="1042"/>
      <c r="AO16" s="135">
        <v>-276862</v>
      </c>
      <c r="AP16" s="135">
        <v>-4579</v>
      </c>
      <c r="AQ16" s="158">
        <v>-5271</v>
      </c>
      <c r="AR16" s="172">
        <v>-13.1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0" t="s">
        <v>270</v>
      </c>
      <c r="AL17" s="1041"/>
      <c r="AM17" s="1041"/>
      <c r="AN17" s="1042"/>
      <c r="AO17" s="135">
        <v>5150761</v>
      </c>
      <c r="AP17" s="135">
        <v>85196</v>
      </c>
      <c r="AQ17" s="158">
        <v>73548</v>
      </c>
      <c r="AR17" s="172">
        <v>15.8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501</v>
      </c>
      <c r="AP20" s="146" t="s">
        <v>326</v>
      </c>
      <c r="AQ20" s="159" t="s">
        <v>36</v>
      </c>
      <c r="AR20" s="173"/>
    </row>
    <row r="21" spans="1:46" s="98" customFormat="1" x14ac:dyDescent="0.15">
      <c r="A21" s="100"/>
      <c r="AK21" s="1034" t="s">
        <v>502</v>
      </c>
      <c r="AL21" s="1035"/>
      <c r="AM21" s="1035"/>
      <c r="AN21" s="1036"/>
      <c r="AO21" s="137">
        <v>9.1999999999999993</v>
      </c>
      <c r="AP21" s="147">
        <v>7.24</v>
      </c>
      <c r="AQ21" s="160">
        <v>1.96</v>
      </c>
      <c r="AS21" s="179"/>
      <c r="AT21" s="100"/>
    </row>
    <row r="22" spans="1:46" s="98" customFormat="1" x14ac:dyDescent="0.15">
      <c r="A22" s="100"/>
      <c r="AK22" s="1034" t="s">
        <v>505</v>
      </c>
      <c r="AL22" s="1035"/>
      <c r="AM22" s="1035"/>
      <c r="AN22" s="1036"/>
      <c r="AO22" s="138">
        <v>100.9</v>
      </c>
      <c r="AP22" s="148">
        <v>98.4</v>
      </c>
      <c r="AQ22" s="161">
        <v>2.5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382</v>
      </c>
      <c r="AP26" s="149"/>
      <c r="AQ26" s="149"/>
      <c r="AR26" s="149"/>
      <c r="AS26" s="102"/>
      <c r="AT26" s="102"/>
    </row>
    <row r="27" spans="1:46" x14ac:dyDescent="0.15">
      <c r="A27" s="103" t="s">
        <v>410</v>
      </c>
      <c r="AO27" s="108"/>
      <c r="AP27" s="108"/>
      <c r="AQ27" s="108"/>
      <c r="AR27" s="108"/>
      <c r="AS27" s="108"/>
      <c r="AT27" s="108"/>
    </row>
    <row r="28" spans="1:46" ht="17.25" x14ac:dyDescent="0.15">
      <c r="A28" s="99" t="s">
        <v>260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4" t="s">
        <v>79</v>
      </c>
      <c r="AP30" s="144"/>
      <c r="AQ30" s="155" t="s">
        <v>495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5"/>
      <c r="AP31" s="145" t="s">
        <v>496</v>
      </c>
      <c r="AQ31" s="156" t="s">
        <v>497</v>
      </c>
      <c r="AR31" s="170" t="s">
        <v>498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8" t="s">
        <v>506</v>
      </c>
      <c r="AL32" s="1029"/>
      <c r="AM32" s="1029"/>
      <c r="AN32" s="1030"/>
      <c r="AO32" s="135">
        <v>2252176</v>
      </c>
      <c r="AP32" s="135">
        <v>37252</v>
      </c>
      <c r="AQ32" s="162">
        <v>39633</v>
      </c>
      <c r="AR32" s="172">
        <v>-6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8" t="s">
        <v>507</v>
      </c>
      <c r="AL33" s="1029"/>
      <c r="AM33" s="1029"/>
      <c r="AN33" s="1030"/>
      <c r="AO33" s="135" t="s">
        <v>142</v>
      </c>
      <c r="AP33" s="135" t="s">
        <v>142</v>
      </c>
      <c r="AQ33" s="162" t="s">
        <v>142</v>
      </c>
      <c r="AR33" s="172" t="s">
        <v>142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8" t="s">
        <v>508</v>
      </c>
      <c r="AL34" s="1029"/>
      <c r="AM34" s="1029"/>
      <c r="AN34" s="1030"/>
      <c r="AO34" s="135" t="s">
        <v>142</v>
      </c>
      <c r="AP34" s="135" t="s">
        <v>142</v>
      </c>
      <c r="AQ34" s="162">
        <v>58</v>
      </c>
      <c r="AR34" s="172" t="s">
        <v>142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8" t="s">
        <v>509</v>
      </c>
      <c r="AL35" s="1029"/>
      <c r="AM35" s="1029"/>
      <c r="AN35" s="1030"/>
      <c r="AO35" s="135">
        <v>641425</v>
      </c>
      <c r="AP35" s="135">
        <v>10609</v>
      </c>
      <c r="AQ35" s="162">
        <v>13693</v>
      </c>
      <c r="AR35" s="172">
        <v>-22.5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8" t="s">
        <v>33</v>
      </c>
      <c r="AL36" s="1029"/>
      <c r="AM36" s="1029"/>
      <c r="AN36" s="1030"/>
      <c r="AO36" s="135" t="s">
        <v>142</v>
      </c>
      <c r="AP36" s="135" t="s">
        <v>142</v>
      </c>
      <c r="AQ36" s="162">
        <v>1763</v>
      </c>
      <c r="AR36" s="172" t="s">
        <v>142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8" t="s">
        <v>341</v>
      </c>
      <c r="AL37" s="1029"/>
      <c r="AM37" s="1029"/>
      <c r="AN37" s="1030"/>
      <c r="AO37" s="135">
        <v>57424</v>
      </c>
      <c r="AP37" s="135">
        <v>950</v>
      </c>
      <c r="AQ37" s="162">
        <v>897</v>
      </c>
      <c r="AR37" s="172">
        <v>5.9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1" t="s">
        <v>510</v>
      </c>
      <c r="AL38" s="1032"/>
      <c r="AM38" s="1032"/>
      <c r="AN38" s="1033"/>
      <c r="AO38" s="139" t="s">
        <v>142</v>
      </c>
      <c r="AP38" s="139" t="s">
        <v>142</v>
      </c>
      <c r="AQ38" s="163">
        <v>1</v>
      </c>
      <c r="AR38" s="161" t="s">
        <v>142</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1" t="s">
        <v>76</v>
      </c>
      <c r="AL39" s="1032"/>
      <c r="AM39" s="1032"/>
      <c r="AN39" s="1033"/>
      <c r="AO39" s="135">
        <v>-367884</v>
      </c>
      <c r="AP39" s="135">
        <v>-6085</v>
      </c>
      <c r="AQ39" s="162">
        <v>-5566</v>
      </c>
      <c r="AR39" s="172">
        <v>9.3000000000000007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8" t="s">
        <v>511</v>
      </c>
      <c r="AL40" s="1029"/>
      <c r="AM40" s="1029"/>
      <c r="AN40" s="1030"/>
      <c r="AO40" s="135">
        <v>-1942005</v>
      </c>
      <c r="AP40" s="135">
        <v>-32122</v>
      </c>
      <c r="AQ40" s="162">
        <v>-36175</v>
      </c>
      <c r="AR40" s="172">
        <v>-11.2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8" t="s">
        <v>378</v>
      </c>
      <c r="AL41" s="1019"/>
      <c r="AM41" s="1019"/>
      <c r="AN41" s="1020"/>
      <c r="AO41" s="135">
        <v>641136</v>
      </c>
      <c r="AP41" s="135">
        <v>10605</v>
      </c>
      <c r="AQ41" s="162">
        <v>14303</v>
      </c>
      <c r="AR41" s="172">
        <v>-25.9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6" t="s">
        <v>79</v>
      </c>
      <c r="AN49" s="1021" t="s">
        <v>434</v>
      </c>
      <c r="AO49" s="1022"/>
      <c r="AP49" s="1022"/>
      <c r="AQ49" s="1022"/>
      <c r="AR49" s="1023"/>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7"/>
      <c r="AN50" s="131" t="s">
        <v>484</v>
      </c>
      <c r="AO50" s="141" t="s">
        <v>485</v>
      </c>
      <c r="AP50" s="152" t="s">
        <v>513</v>
      </c>
      <c r="AQ50" s="165" t="s">
        <v>375</v>
      </c>
      <c r="AR50" s="175" t="s">
        <v>514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29</v>
      </c>
      <c r="AL51" s="120"/>
      <c r="AM51" s="125">
        <v>2138600</v>
      </c>
      <c r="AN51" s="132">
        <v>33608</v>
      </c>
      <c r="AO51" s="142">
        <v>4.0999999999999996</v>
      </c>
      <c r="AP51" s="153">
        <v>63956</v>
      </c>
      <c r="AQ51" s="166">
        <v>25.7</v>
      </c>
      <c r="AR51" s="176">
        <v>-21.6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272</v>
      </c>
      <c r="AM52" s="126">
        <v>1038168</v>
      </c>
      <c r="AN52" s="133">
        <v>16315</v>
      </c>
      <c r="AO52" s="143">
        <v>-13.5</v>
      </c>
      <c r="AP52" s="154">
        <v>29239</v>
      </c>
      <c r="AQ52" s="167">
        <v>8.8000000000000007</v>
      </c>
      <c r="AR52" s="177">
        <v>-22.3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224</v>
      </c>
      <c r="AL53" s="120"/>
      <c r="AM53" s="125">
        <v>2333020</v>
      </c>
      <c r="AN53" s="132">
        <v>37113</v>
      </c>
      <c r="AO53" s="142">
        <v>10.4</v>
      </c>
      <c r="AP53" s="153">
        <v>66255</v>
      </c>
      <c r="AQ53" s="166">
        <v>3.6</v>
      </c>
      <c r="AR53" s="176">
        <v>6.8</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272</v>
      </c>
      <c r="AM54" s="126">
        <v>1352607</v>
      </c>
      <c r="AN54" s="133">
        <v>21517</v>
      </c>
      <c r="AO54" s="143">
        <v>31.9</v>
      </c>
      <c r="AP54" s="154">
        <v>31822</v>
      </c>
      <c r="AQ54" s="167">
        <v>8.8000000000000007</v>
      </c>
      <c r="AR54" s="177">
        <v>23.1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231</v>
      </c>
      <c r="AL55" s="120"/>
      <c r="AM55" s="125">
        <v>2648605</v>
      </c>
      <c r="AN55" s="132">
        <v>42757</v>
      </c>
      <c r="AO55" s="142">
        <v>15.2</v>
      </c>
      <c r="AP55" s="153">
        <v>54227</v>
      </c>
      <c r="AQ55" s="166">
        <v>-18.2</v>
      </c>
      <c r="AR55" s="176">
        <v>33.4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272</v>
      </c>
      <c r="AM56" s="126">
        <v>1627080</v>
      </c>
      <c r="AN56" s="133">
        <v>26267</v>
      </c>
      <c r="AO56" s="143">
        <v>22.1</v>
      </c>
      <c r="AP56" s="154">
        <v>29694</v>
      </c>
      <c r="AQ56" s="167">
        <v>-6.7</v>
      </c>
      <c r="AR56" s="177">
        <v>28.8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125</v>
      </c>
      <c r="AL57" s="120"/>
      <c r="AM57" s="125">
        <v>1873363</v>
      </c>
      <c r="AN57" s="132">
        <v>30598</v>
      </c>
      <c r="AO57" s="142">
        <v>-28.4</v>
      </c>
      <c r="AP57" s="153">
        <v>57295</v>
      </c>
      <c r="AQ57" s="166">
        <v>5.7</v>
      </c>
      <c r="AR57" s="176">
        <v>-34.1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272</v>
      </c>
      <c r="AM58" s="126">
        <v>984231</v>
      </c>
      <c r="AN58" s="133">
        <v>16075</v>
      </c>
      <c r="AO58" s="143">
        <v>-38.799999999999997</v>
      </c>
      <c r="AP58" s="154">
        <v>32771</v>
      </c>
      <c r="AQ58" s="167">
        <v>10.4</v>
      </c>
      <c r="AR58" s="177">
        <v>-49.2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229</v>
      </c>
      <c r="AL59" s="120"/>
      <c r="AM59" s="125">
        <v>946220</v>
      </c>
      <c r="AN59" s="132">
        <v>15651</v>
      </c>
      <c r="AO59" s="142">
        <v>-48.8</v>
      </c>
      <c r="AP59" s="153">
        <v>54110</v>
      </c>
      <c r="AQ59" s="166">
        <v>-5.6</v>
      </c>
      <c r="AR59" s="176">
        <v>-43.2</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272</v>
      </c>
      <c r="AM60" s="126">
        <v>686767</v>
      </c>
      <c r="AN60" s="133">
        <v>11359</v>
      </c>
      <c r="AO60" s="143">
        <v>-29.3</v>
      </c>
      <c r="AP60" s="154">
        <v>30620</v>
      </c>
      <c r="AQ60" s="167">
        <v>-6.6</v>
      </c>
      <c r="AR60" s="177">
        <v>-22.7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515</v>
      </c>
      <c r="AL61" s="123"/>
      <c r="AM61" s="125">
        <v>1987962</v>
      </c>
      <c r="AN61" s="132">
        <v>31945</v>
      </c>
      <c r="AO61" s="142">
        <v>-9.5</v>
      </c>
      <c r="AP61" s="153">
        <v>59169</v>
      </c>
      <c r="AQ61" s="168">
        <v>2.2000000000000002</v>
      </c>
      <c r="AR61" s="176">
        <v>-11.7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272</v>
      </c>
      <c r="AM62" s="126">
        <v>1137771</v>
      </c>
      <c r="AN62" s="133">
        <v>18307</v>
      </c>
      <c r="AO62" s="143">
        <v>-5.5</v>
      </c>
      <c r="AP62" s="154">
        <v>30829</v>
      </c>
      <c r="AQ62" s="167">
        <v>2.9</v>
      </c>
      <c r="AR62" s="177">
        <v>-8.4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esIDGfyydOr/hYOQprPHOId8+wQCLo1uif8cAxSiCyuaA+lCpgBT8BUM/aPXUXSljHLqbvZ6utBeA/vXCdUkGA==" saltValue="f5jyNyytu9G2gDprGRGxsg=="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kYCPuxVk6/hMBXkHjJX+6iSEJOknE1+ugbq3F2l6hGbfVTG6hkMOYZ2arqgPIcZ4TaBo0qPG7gjDBBrJWv4hQ==" saltValue="/TZDQdjk/vOyyX0Nb6gh8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22HNEy7st9AXTAgjWzey+feb1BRepk0jViHl+/NgUbFy9KDT/QkVHTYMdqPQpatNZWC3Hk0VbciIsxecYwrVg==" saltValue="PmRnlmftOl1gfZc05tpwt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517</v>
      </c>
      <c r="G46" s="194" t="s">
        <v>518</v>
      </c>
      <c r="H46" s="194" t="s">
        <v>371</v>
      </c>
      <c r="I46" s="194" t="s">
        <v>194</v>
      </c>
      <c r="J46" s="199" t="s">
        <v>401</v>
      </c>
    </row>
    <row r="47" spans="2:10" ht="57.75" customHeight="1" x14ac:dyDescent="0.15">
      <c r="B47" s="185"/>
      <c r="C47" s="1043" t="s">
        <v>3</v>
      </c>
      <c r="D47" s="1043"/>
      <c r="E47" s="1044"/>
      <c r="F47" s="191">
        <v>12.3</v>
      </c>
      <c r="G47" s="195">
        <v>11.01</v>
      </c>
      <c r="H47" s="195">
        <v>10.44</v>
      </c>
      <c r="I47" s="195">
        <v>13.43</v>
      </c>
      <c r="J47" s="200">
        <v>15.36</v>
      </c>
    </row>
    <row r="48" spans="2:10" ht="57.75" customHeight="1" x14ac:dyDescent="0.15">
      <c r="B48" s="186"/>
      <c r="C48" s="1045" t="s">
        <v>7</v>
      </c>
      <c r="D48" s="1045"/>
      <c r="E48" s="1046"/>
      <c r="F48" s="192">
        <v>4.7300000000000004</v>
      </c>
      <c r="G48" s="196">
        <v>4.6900000000000004</v>
      </c>
      <c r="H48" s="196">
        <v>5.69</v>
      </c>
      <c r="I48" s="196">
        <v>4.68</v>
      </c>
      <c r="J48" s="201">
        <v>6.16</v>
      </c>
    </row>
    <row r="49" spans="2:10" ht="57.75" customHeight="1" x14ac:dyDescent="0.15">
      <c r="B49" s="187"/>
      <c r="C49" s="1047" t="s">
        <v>12</v>
      </c>
      <c r="D49" s="1047"/>
      <c r="E49" s="1048"/>
      <c r="F49" s="193">
        <v>0.35</v>
      </c>
      <c r="G49" s="197" t="s">
        <v>504</v>
      </c>
      <c r="H49" s="197">
        <v>1.34</v>
      </c>
      <c r="I49" s="197">
        <v>1.83</v>
      </c>
      <c r="J49" s="202">
        <v>3.56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fqf9BwOHshKQkHHevF7Wx0ZQTXNXmAwK2BNaoiEsBRAkyhDFbUmMco1UKoluaMI2Mc0LEJnpy+RvpLusedYVA==" saltValue="NqMZnbl2jy9xl+jKLdWuP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Windows ユーザー</cp:lastModifiedBy>
  <dcterms:created xsi:type="dcterms:W3CDTF">2019-02-14T04:14:02Z</dcterms:created>
  <dcterms:modified xsi:type="dcterms:W3CDTF">2020-03-16T04:55:19Z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2019-03-26T07:16:00Z</vt:filetime>
  </property>
</Properties>
</file>