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SXL6E8\usbdisk1\牧原\02　 統計\00　衛生統計年報\27年衛星統計年報(平成29年度作成）\08 HP公表\02 HP貼付用\(7)母体保護統計\"/>
    </mc:Choice>
  </mc:AlternateContent>
  <bookViews>
    <workbookView xWindow="0" yWindow="0" windowWidth="17490" windowHeight="6780"/>
  </bookViews>
  <sheets>
    <sheet name="7-1,2" sheetId="1" r:id="rId1"/>
    <sheet name="7-3,4" sheetId="2" r:id="rId2"/>
    <sheet name="7-5" sheetId="3" r:id="rId3"/>
  </sheets>
  <definedNames>
    <definedName name="_xlnm.Print_Area" localSheetId="0">'7-1,2'!$A$1:$N$82</definedName>
    <definedName name="_xlnm.Print_Area" localSheetId="1">'7-3,4'!$A$1:$N$82</definedName>
    <definedName name="_xlnm.Print_Area" localSheetId="2">'7-5'!$A$1:$L$76</definedName>
    <definedName name="印刷範囲" localSheetId="1">'7-3,4'!$B$1:$P$67</definedName>
    <definedName name="印刷範囲" localSheetId="2">'7-5'!$B$1:$P$76</definedName>
    <definedName name="印刷範囲">'7-1,2'!$B$1:$P$66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D45" i="3" s="1"/>
  <c r="C12" i="3"/>
  <c r="C13" i="3"/>
  <c r="C15" i="3"/>
  <c r="C16" i="3"/>
  <c r="D50" i="3" s="1"/>
  <c r="C17" i="3"/>
  <c r="C18" i="3"/>
  <c r="C19" i="3"/>
  <c r="C20" i="3"/>
  <c r="D54" i="3" s="1"/>
  <c r="C21" i="3"/>
  <c r="C23" i="3"/>
  <c r="C24" i="3"/>
  <c r="C25" i="3"/>
  <c r="F59" i="3" s="1"/>
  <c r="C26" i="3"/>
  <c r="C27" i="3"/>
  <c r="C28" i="3"/>
  <c r="C29" i="3"/>
  <c r="E63" i="3" s="1"/>
  <c r="C30" i="3"/>
  <c r="C31" i="3"/>
  <c r="C32" i="3"/>
  <c r="C33" i="3"/>
  <c r="E67" i="3" s="1"/>
  <c r="C34" i="3"/>
  <c r="C35" i="3"/>
  <c r="D42" i="3"/>
  <c r="E42" i="3"/>
  <c r="F42" i="3"/>
  <c r="G42" i="3"/>
  <c r="H42" i="3"/>
  <c r="J42" i="3"/>
  <c r="D43" i="3"/>
  <c r="E43" i="3"/>
  <c r="F43" i="3"/>
  <c r="G43" i="3"/>
  <c r="H43" i="3"/>
  <c r="J43" i="3"/>
  <c r="D44" i="3"/>
  <c r="E44" i="3"/>
  <c r="F44" i="3"/>
  <c r="G44" i="3"/>
  <c r="H44" i="3"/>
  <c r="J44" i="3"/>
  <c r="G45" i="3"/>
  <c r="D46" i="3"/>
  <c r="E46" i="3"/>
  <c r="F46" i="3"/>
  <c r="G46" i="3"/>
  <c r="H46" i="3"/>
  <c r="D47" i="3"/>
  <c r="E47" i="3"/>
  <c r="F47" i="3"/>
  <c r="G47" i="3"/>
  <c r="H47" i="3"/>
  <c r="D49" i="3"/>
  <c r="E49" i="3"/>
  <c r="F49" i="3"/>
  <c r="G49" i="3"/>
  <c r="H49" i="3"/>
  <c r="G50" i="3"/>
  <c r="D51" i="3"/>
  <c r="E51" i="3"/>
  <c r="F51" i="3"/>
  <c r="G51" i="3"/>
  <c r="H51" i="3"/>
  <c r="D52" i="3"/>
  <c r="E52" i="3"/>
  <c r="F52" i="3"/>
  <c r="G52" i="3"/>
  <c r="H52" i="3"/>
  <c r="D53" i="3"/>
  <c r="E53" i="3"/>
  <c r="F53" i="3"/>
  <c r="G53" i="3"/>
  <c r="H53" i="3"/>
  <c r="G54" i="3"/>
  <c r="D55" i="3"/>
  <c r="E55" i="3"/>
  <c r="F55" i="3"/>
  <c r="G55" i="3"/>
  <c r="H55" i="3"/>
  <c r="D56" i="3"/>
  <c r="E56" i="3"/>
  <c r="F56" i="3"/>
  <c r="G56" i="3"/>
  <c r="H56" i="3"/>
  <c r="D57" i="3"/>
  <c r="E57" i="3"/>
  <c r="F57" i="3"/>
  <c r="G57" i="3"/>
  <c r="H57" i="3"/>
  <c r="D58" i="3"/>
  <c r="E58" i="3"/>
  <c r="F58" i="3"/>
  <c r="G58" i="3"/>
  <c r="H58" i="3"/>
  <c r="E59" i="3"/>
  <c r="K59" i="3"/>
  <c r="D60" i="3"/>
  <c r="E60" i="3"/>
  <c r="F60" i="3"/>
  <c r="G60" i="3"/>
  <c r="H60" i="3"/>
  <c r="K60" i="3"/>
  <c r="D61" i="3"/>
  <c r="E61" i="3"/>
  <c r="F61" i="3"/>
  <c r="G61" i="3"/>
  <c r="H61" i="3"/>
  <c r="K61" i="3"/>
  <c r="D62" i="3"/>
  <c r="E62" i="3"/>
  <c r="F62" i="3"/>
  <c r="G62" i="3"/>
  <c r="H62" i="3"/>
  <c r="K62" i="3"/>
  <c r="D63" i="3"/>
  <c r="H63" i="3"/>
  <c r="K63" i="3"/>
  <c r="D64" i="3"/>
  <c r="E64" i="3"/>
  <c r="C64" i="3" s="1"/>
  <c r="F64" i="3"/>
  <c r="G64" i="3"/>
  <c r="H64" i="3"/>
  <c r="K64" i="3"/>
  <c r="D65" i="3"/>
  <c r="E65" i="3"/>
  <c r="F65" i="3"/>
  <c r="C65" i="3" s="1"/>
  <c r="G65" i="3"/>
  <c r="H65" i="3"/>
  <c r="K65" i="3"/>
  <c r="C66" i="3"/>
  <c r="D66" i="3"/>
  <c r="E66" i="3"/>
  <c r="F66" i="3"/>
  <c r="G66" i="3"/>
  <c r="H66" i="3"/>
  <c r="K66" i="3"/>
  <c r="D67" i="3"/>
  <c r="H67" i="3"/>
  <c r="K67" i="3"/>
  <c r="D68" i="3"/>
  <c r="E68" i="3"/>
  <c r="F68" i="3"/>
  <c r="G68" i="3"/>
  <c r="H68" i="3"/>
  <c r="K68" i="3"/>
  <c r="D70" i="3"/>
  <c r="E70" i="3"/>
  <c r="F70" i="3"/>
  <c r="G70" i="3"/>
  <c r="H70" i="3"/>
  <c r="K70" i="3"/>
  <c r="D71" i="3"/>
  <c r="C71" i="3" s="1"/>
  <c r="E71" i="3"/>
  <c r="F71" i="3"/>
  <c r="G71" i="3"/>
  <c r="H71" i="3"/>
  <c r="K71" i="3"/>
  <c r="C7" i="2"/>
  <c r="C8" i="2"/>
  <c r="C9" i="2"/>
  <c r="C10" i="2"/>
  <c r="D42" i="2" s="1"/>
  <c r="C11" i="2"/>
  <c r="C12" i="2"/>
  <c r="C13" i="2"/>
  <c r="C14" i="2"/>
  <c r="D46" i="2" s="1"/>
  <c r="C15" i="2"/>
  <c r="C16" i="2"/>
  <c r="C17" i="2"/>
  <c r="C18" i="2"/>
  <c r="D50" i="2" s="1"/>
  <c r="C19" i="2"/>
  <c r="C20" i="2"/>
  <c r="C21" i="2"/>
  <c r="C22" i="2"/>
  <c r="D54" i="2" s="1"/>
  <c r="C23" i="2"/>
  <c r="C24" i="2"/>
  <c r="C25" i="2"/>
  <c r="C26" i="2"/>
  <c r="D58" i="2" s="1"/>
  <c r="C27" i="2"/>
  <c r="C28" i="2"/>
  <c r="C29" i="2"/>
  <c r="C31" i="2"/>
  <c r="G63" i="2" s="1"/>
  <c r="C32" i="2"/>
  <c r="C33" i="2"/>
  <c r="D39" i="2"/>
  <c r="C39" i="2" s="1"/>
  <c r="E39" i="2"/>
  <c r="F39" i="2"/>
  <c r="G39" i="2"/>
  <c r="H39" i="2"/>
  <c r="I39" i="2"/>
  <c r="J39" i="2"/>
  <c r="K39" i="2"/>
  <c r="D40" i="2"/>
  <c r="E40" i="2"/>
  <c r="F40" i="2"/>
  <c r="G40" i="2"/>
  <c r="H40" i="2"/>
  <c r="I40" i="2"/>
  <c r="J40" i="2"/>
  <c r="K40" i="2"/>
  <c r="C40" i="2" s="1"/>
  <c r="L40" i="2"/>
  <c r="D41" i="2"/>
  <c r="C41" i="2" s="1"/>
  <c r="E41" i="2"/>
  <c r="F41" i="2"/>
  <c r="G41" i="2"/>
  <c r="H41" i="2"/>
  <c r="I41" i="2"/>
  <c r="J41" i="2"/>
  <c r="K41" i="2"/>
  <c r="L41" i="2"/>
  <c r="G42" i="2"/>
  <c r="K42" i="2"/>
  <c r="L42" i="2"/>
  <c r="D43" i="2"/>
  <c r="E43" i="2"/>
  <c r="C43" i="2" s="1"/>
  <c r="F43" i="2"/>
  <c r="G43" i="2"/>
  <c r="H43" i="2"/>
  <c r="I43" i="2"/>
  <c r="J43" i="2"/>
  <c r="K43" i="2"/>
  <c r="L43" i="2"/>
  <c r="D44" i="2"/>
  <c r="E44" i="2"/>
  <c r="F44" i="2"/>
  <c r="G44" i="2"/>
  <c r="H44" i="2"/>
  <c r="I44" i="2"/>
  <c r="J44" i="2"/>
  <c r="K44" i="2"/>
  <c r="C44" i="2" s="1"/>
  <c r="L44" i="2"/>
  <c r="D45" i="2"/>
  <c r="E45" i="2"/>
  <c r="C45" i="2" s="1"/>
  <c r="F45" i="2"/>
  <c r="G45" i="2"/>
  <c r="H45" i="2"/>
  <c r="I45" i="2"/>
  <c r="J45" i="2"/>
  <c r="K45" i="2"/>
  <c r="L45" i="2"/>
  <c r="G46" i="2"/>
  <c r="K46" i="2"/>
  <c r="L46" i="2"/>
  <c r="D47" i="2"/>
  <c r="E47" i="2"/>
  <c r="C47" i="2" s="1"/>
  <c r="F47" i="2"/>
  <c r="G47" i="2"/>
  <c r="H47" i="2"/>
  <c r="I47" i="2"/>
  <c r="J47" i="2"/>
  <c r="K47" i="2"/>
  <c r="L47" i="2"/>
  <c r="D48" i="2"/>
  <c r="E48" i="2"/>
  <c r="F48" i="2"/>
  <c r="G48" i="2"/>
  <c r="C48" i="2" s="1"/>
  <c r="H48" i="2"/>
  <c r="I48" i="2"/>
  <c r="J48" i="2"/>
  <c r="K48" i="2"/>
  <c r="L48" i="2"/>
  <c r="D49" i="2"/>
  <c r="E49" i="2"/>
  <c r="C49" i="2" s="1"/>
  <c r="F49" i="2"/>
  <c r="G49" i="2"/>
  <c r="H49" i="2"/>
  <c r="I49" i="2"/>
  <c r="J49" i="2"/>
  <c r="K49" i="2"/>
  <c r="L49" i="2"/>
  <c r="G50" i="2"/>
  <c r="K50" i="2"/>
  <c r="L50" i="2"/>
  <c r="D51" i="2"/>
  <c r="E51" i="2"/>
  <c r="C51" i="2" s="1"/>
  <c r="F51" i="2"/>
  <c r="G51" i="2"/>
  <c r="H51" i="2"/>
  <c r="I51" i="2"/>
  <c r="J51" i="2"/>
  <c r="K51" i="2"/>
  <c r="L51" i="2"/>
  <c r="D52" i="2"/>
  <c r="E52" i="2"/>
  <c r="F52" i="2"/>
  <c r="G52" i="2"/>
  <c r="C52" i="2" s="1"/>
  <c r="H52" i="2"/>
  <c r="I52" i="2"/>
  <c r="J52" i="2"/>
  <c r="K52" i="2"/>
  <c r="L52" i="2"/>
  <c r="D53" i="2"/>
  <c r="E53" i="2"/>
  <c r="C53" i="2" s="1"/>
  <c r="F53" i="2"/>
  <c r="G53" i="2"/>
  <c r="H53" i="2"/>
  <c r="I53" i="2"/>
  <c r="J53" i="2"/>
  <c r="K53" i="2"/>
  <c r="L53" i="2"/>
  <c r="G54" i="2"/>
  <c r="K54" i="2"/>
  <c r="L54" i="2"/>
  <c r="D55" i="2"/>
  <c r="E55" i="2"/>
  <c r="C55" i="2" s="1"/>
  <c r="F55" i="2"/>
  <c r="G55" i="2"/>
  <c r="H55" i="2"/>
  <c r="I55" i="2"/>
  <c r="J55" i="2"/>
  <c r="K55" i="2"/>
  <c r="L55" i="2"/>
  <c r="D56" i="2"/>
  <c r="E56" i="2"/>
  <c r="F56" i="2"/>
  <c r="G56" i="2"/>
  <c r="C56" i="2" s="1"/>
  <c r="H56" i="2"/>
  <c r="I56" i="2"/>
  <c r="J56" i="2"/>
  <c r="K56" i="2"/>
  <c r="L56" i="2"/>
  <c r="D57" i="2"/>
  <c r="E57" i="2"/>
  <c r="C57" i="2" s="1"/>
  <c r="F57" i="2"/>
  <c r="G57" i="2"/>
  <c r="H57" i="2"/>
  <c r="I57" i="2"/>
  <c r="J57" i="2"/>
  <c r="K57" i="2"/>
  <c r="L57" i="2"/>
  <c r="G58" i="2"/>
  <c r="K58" i="2"/>
  <c r="L58" i="2"/>
  <c r="D59" i="2"/>
  <c r="E59" i="2"/>
  <c r="C59" i="2" s="1"/>
  <c r="F59" i="2"/>
  <c r="G59" i="2"/>
  <c r="H59" i="2"/>
  <c r="I59" i="2"/>
  <c r="J59" i="2"/>
  <c r="K59" i="2"/>
  <c r="L59" i="2"/>
  <c r="D60" i="2"/>
  <c r="E60" i="2"/>
  <c r="F60" i="2"/>
  <c r="G60" i="2"/>
  <c r="C60" i="2" s="1"/>
  <c r="H60" i="2"/>
  <c r="I60" i="2"/>
  <c r="J60" i="2"/>
  <c r="K60" i="2"/>
  <c r="L60" i="2"/>
  <c r="D61" i="2"/>
  <c r="E61" i="2"/>
  <c r="C61" i="2" s="1"/>
  <c r="F61" i="2"/>
  <c r="G61" i="2"/>
  <c r="H61" i="2"/>
  <c r="I61" i="2"/>
  <c r="J61" i="2"/>
  <c r="K61" i="2"/>
  <c r="L61" i="2"/>
  <c r="D62" i="2"/>
  <c r="E62" i="2"/>
  <c r="F62" i="2"/>
  <c r="G62" i="2"/>
  <c r="C62" i="2" s="1"/>
  <c r="H62" i="2"/>
  <c r="I62" i="2"/>
  <c r="J62" i="2"/>
  <c r="K62" i="2"/>
  <c r="L62" i="2"/>
  <c r="F63" i="2"/>
  <c r="J63" i="2"/>
  <c r="D64" i="2"/>
  <c r="C64" i="2" s="1"/>
  <c r="E64" i="2"/>
  <c r="F64" i="2"/>
  <c r="G64" i="2"/>
  <c r="H64" i="2"/>
  <c r="I64" i="2"/>
  <c r="J64" i="2"/>
  <c r="K64" i="2"/>
  <c r="L64" i="2"/>
  <c r="D65" i="2"/>
  <c r="C65" i="2" s="1"/>
  <c r="E65" i="2"/>
  <c r="F65" i="2"/>
  <c r="G65" i="2"/>
  <c r="H65" i="2"/>
  <c r="I65" i="2"/>
  <c r="J65" i="2"/>
  <c r="K65" i="2"/>
  <c r="L65" i="2"/>
  <c r="D66" i="2"/>
  <c r="C66" i="2" s="1"/>
  <c r="E66" i="2"/>
  <c r="F66" i="2"/>
  <c r="G66" i="2"/>
  <c r="H66" i="2"/>
  <c r="I66" i="2"/>
  <c r="J66" i="2"/>
  <c r="K66" i="2"/>
  <c r="L66" i="2"/>
  <c r="C11" i="1"/>
  <c r="C12" i="1"/>
  <c r="C13" i="1"/>
  <c r="H44" i="1" s="1"/>
  <c r="C14" i="1"/>
  <c r="F45" i="1" s="1"/>
  <c r="C15" i="1"/>
  <c r="C16" i="1"/>
  <c r="C17" i="1"/>
  <c r="C18" i="1"/>
  <c r="G49" i="1" s="1"/>
  <c r="C19" i="1"/>
  <c r="C20" i="1"/>
  <c r="C21" i="1"/>
  <c r="G52" i="1" s="1"/>
  <c r="C22" i="1"/>
  <c r="F53" i="1" s="1"/>
  <c r="C23" i="1"/>
  <c r="C24" i="1"/>
  <c r="C25" i="1"/>
  <c r="E56" i="1" s="1"/>
  <c r="C26" i="1"/>
  <c r="G57" i="1" s="1"/>
  <c r="C27" i="1"/>
  <c r="C28" i="1"/>
  <c r="C30" i="1"/>
  <c r="E62" i="1" s="1"/>
  <c r="D38" i="1"/>
  <c r="E38" i="1"/>
  <c r="F38" i="1"/>
  <c r="G38" i="1"/>
  <c r="H38" i="1"/>
  <c r="I38" i="1"/>
  <c r="J38" i="1"/>
  <c r="K38" i="1"/>
  <c r="L38" i="1"/>
  <c r="D39" i="1"/>
  <c r="E39" i="1"/>
  <c r="F39" i="1"/>
  <c r="G39" i="1"/>
  <c r="H39" i="1"/>
  <c r="I39" i="1"/>
  <c r="J39" i="1"/>
  <c r="K39" i="1"/>
  <c r="L39" i="1"/>
  <c r="D40" i="1"/>
  <c r="E40" i="1"/>
  <c r="F40" i="1"/>
  <c r="G40" i="1"/>
  <c r="H40" i="1"/>
  <c r="I40" i="1"/>
  <c r="J40" i="1"/>
  <c r="K40" i="1"/>
  <c r="L40" i="1"/>
  <c r="D41" i="1"/>
  <c r="E41" i="1"/>
  <c r="F41" i="1"/>
  <c r="G41" i="1"/>
  <c r="H41" i="1"/>
  <c r="I41" i="1"/>
  <c r="J41" i="1"/>
  <c r="K41" i="1"/>
  <c r="L41" i="1"/>
  <c r="D42" i="1"/>
  <c r="E42" i="1"/>
  <c r="F42" i="1"/>
  <c r="G42" i="1"/>
  <c r="H42" i="1"/>
  <c r="I42" i="1"/>
  <c r="J42" i="1"/>
  <c r="K42" i="1"/>
  <c r="C42" i="1" s="1"/>
  <c r="L42" i="1"/>
  <c r="D43" i="1"/>
  <c r="C43" i="1" s="1"/>
  <c r="E43" i="1"/>
  <c r="F43" i="1"/>
  <c r="G43" i="1"/>
  <c r="H43" i="1"/>
  <c r="I43" i="1"/>
  <c r="J43" i="1"/>
  <c r="K43" i="1"/>
  <c r="L43" i="1"/>
  <c r="D44" i="1"/>
  <c r="F44" i="1"/>
  <c r="G44" i="1"/>
  <c r="J44" i="1"/>
  <c r="K44" i="1"/>
  <c r="L44" i="1"/>
  <c r="D45" i="1"/>
  <c r="E45" i="1"/>
  <c r="I45" i="1"/>
  <c r="K45" i="1"/>
  <c r="L45" i="1"/>
  <c r="D46" i="1"/>
  <c r="E46" i="1"/>
  <c r="F46" i="1"/>
  <c r="G46" i="1"/>
  <c r="C46" i="1" s="1"/>
  <c r="H46" i="1"/>
  <c r="I46" i="1"/>
  <c r="J46" i="1"/>
  <c r="K46" i="1"/>
  <c r="L46" i="1"/>
  <c r="D47" i="1"/>
  <c r="C47" i="1" s="1"/>
  <c r="F47" i="1"/>
  <c r="G47" i="1"/>
  <c r="H47" i="1"/>
  <c r="I47" i="1"/>
  <c r="J47" i="1"/>
  <c r="K47" i="1"/>
  <c r="L47" i="1"/>
  <c r="D48" i="1"/>
  <c r="C48" i="1" s="1"/>
  <c r="E48" i="1"/>
  <c r="F48" i="1"/>
  <c r="G48" i="1"/>
  <c r="H48" i="1"/>
  <c r="I48" i="1"/>
  <c r="J48" i="1"/>
  <c r="K48" i="1"/>
  <c r="L48" i="1"/>
  <c r="F49" i="1"/>
  <c r="J49" i="1"/>
  <c r="K49" i="1"/>
  <c r="L49" i="1"/>
  <c r="D50" i="1"/>
  <c r="C50" i="1" s="1"/>
  <c r="E50" i="1"/>
  <c r="F50" i="1"/>
  <c r="G50" i="1"/>
  <c r="H50" i="1"/>
  <c r="I50" i="1"/>
  <c r="J50" i="1"/>
  <c r="K50" i="1"/>
  <c r="L50" i="1"/>
  <c r="D51" i="1"/>
  <c r="E51" i="1"/>
  <c r="F51" i="1"/>
  <c r="G51" i="1"/>
  <c r="H51" i="1"/>
  <c r="I51" i="1"/>
  <c r="J51" i="1"/>
  <c r="K51" i="1"/>
  <c r="L51" i="1"/>
  <c r="D52" i="1"/>
  <c r="E52" i="1"/>
  <c r="F52" i="1"/>
  <c r="I52" i="1"/>
  <c r="J52" i="1"/>
  <c r="K52" i="1"/>
  <c r="L52" i="1"/>
  <c r="D53" i="1"/>
  <c r="E53" i="1"/>
  <c r="I53" i="1"/>
  <c r="J53" i="1"/>
  <c r="K53" i="1"/>
  <c r="L53" i="1"/>
  <c r="D54" i="1"/>
  <c r="E54" i="1"/>
  <c r="F54" i="1"/>
  <c r="G54" i="1"/>
  <c r="H54" i="1"/>
  <c r="I54" i="1"/>
  <c r="J54" i="1"/>
  <c r="K54" i="1"/>
  <c r="L54" i="1"/>
  <c r="D55" i="1"/>
  <c r="E55" i="1"/>
  <c r="C55" i="1" s="1"/>
  <c r="F55" i="1"/>
  <c r="G55" i="1"/>
  <c r="H55" i="1"/>
  <c r="I55" i="1"/>
  <c r="J55" i="1"/>
  <c r="K55" i="1"/>
  <c r="L55" i="1"/>
  <c r="D56" i="1"/>
  <c r="G56" i="1"/>
  <c r="H56" i="1"/>
  <c r="K56" i="1"/>
  <c r="L56" i="1"/>
  <c r="D57" i="1"/>
  <c r="F57" i="1"/>
  <c r="J57" i="1"/>
  <c r="K57" i="1"/>
  <c r="L57" i="1"/>
  <c r="D58" i="1"/>
  <c r="C58" i="1" s="1"/>
  <c r="E58" i="1"/>
  <c r="F58" i="1"/>
  <c r="G58" i="1"/>
  <c r="H58" i="1"/>
  <c r="I58" i="1"/>
  <c r="J58" i="1"/>
  <c r="K58" i="1"/>
  <c r="L58" i="1"/>
  <c r="D59" i="1"/>
  <c r="E59" i="1"/>
  <c r="C59" i="1" s="1"/>
  <c r="F59" i="1"/>
  <c r="G59" i="1"/>
  <c r="H59" i="1"/>
  <c r="I59" i="1"/>
  <c r="J59" i="1"/>
  <c r="K59" i="1"/>
  <c r="L59" i="1"/>
  <c r="D60" i="1"/>
  <c r="C60" i="1" s="1"/>
  <c r="E60" i="1"/>
  <c r="F60" i="1"/>
  <c r="G60" i="1"/>
  <c r="H60" i="1"/>
  <c r="I60" i="1"/>
  <c r="J60" i="1"/>
  <c r="K60" i="1"/>
  <c r="L60" i="1"/>
  <c r="D61" i="1"/>
  <c r="E61" i="1"/>
  <c r="C61" i="1" s="1"/>
  <c r="F61" i="1"/>
  <c r="G61" i="1"/>
  <c r="H61" i="1"/>
  <c r="I61" i="1"/>
  <c r="J61" i="1"/>
  <c r="K61" i="1"/>
  <c r="L61" i="1"/>
  <c r="D62" i="1"/>
  <c r="G62" i="1"/>
  <c r="H62" i="1"/>
  <c r="K62" i="1"/>
  <c r="L62" i="1"/>
  <c r="D63" i="1"/>
  <c r="E63" i="1"/>
  <c r="C63" i="1" s="1"/>
  <c r="F63" i="1"/>
  <c r="G63" i="1"/>
  <c r="H63" i="1"/>
  <c r="I63" i="1"/>
  <c r="J63" i="1"/>
  <c r="K63" i="1"/>
  <c r="L63" i="1"/>
  <c r="G67" i="3" l="1"/>
  <c r="G63" i="3"/>
  <c r="H59" i="3"/>
  <c r="D59" i="3"/>
  <c r="F54" i="3"/>
  <c r="F50" i="3"/>
  <c r="F45" i="3"/>
  <c r="F67" i="3"/>
  <c r="C67" i="3" s="1"/>
  <c r="F63" i="3"/>
  <c r="C63" i="3" s="1"/>
  <c r="G59" i="3"/>
  <c r="K54" i="3"/>
  <c r="E54" i="3"/>
  <c r="E50" i="3"/>
  <c r="E45" i="3"/>
  <c r="H54" i="3"/>
  <c r="H50" i="3"/>
  <c r="H45" i="3"/>
  <c r="C46" i="2"/>
  <c r="I63" i="2"/>
  <c r="E63" i="2"/>
  <c r="J58" i="2"/>
  <c r="F58" i="2"/>
  <c r="J54" i="2"/>
  <c r="F54" i="2"/>
  <c r="J50" i="2"/>
  <c r="F50" i="2"/>
  <c r="J46" i="2"/>
  <c r="F46" i="2"/>
  <c r="J42" i="2"/>
  <c r="F42" i="2"/>
  <c r="H63" i="2"/>
  <c r="D63" i="2"/>
  <c r="I58" i="2"/>
  <c r="C58" i="2" s="1"/>
  <c r="E58" i="2"/>
  <c r="I54" i="2"/>
  <c r="E54" i="2"/>
  <c r="C54" i="2" s="1"/>
  <c r="I50" i="2"/>
  <c r="E50" i="2"/>
  <c r="C50" i="2" s="1"/>
  <c r="I46" i="2"/>
  <c r="E46" i="2"/>
  <c r="I42" i="2"/>
  <c r="E42" i="2"/>
  <c r="C42" i="2" s="1"/>
  <c r="H58" i="2"/>
  <c r="H54" i="2"/>
  <c r="H50" i="2"/>
  <c r="H46" i="2"/>
  <c r="H42" i="2"/>
  <c r="H53" i="1"/>
  <c r="J62" i="1"/>
  <c r="F62" i="1"/>
  <c r="C62" i="1" s="1"/>
  <c r="H57" i="1"/>
  <c r="J56" i="1"/>
  <c r="F56" i="1"/>
  <c r="C56" i="1" s="1"/>
  <c r="G53" i="1"/>
  <c r="H52" i="1"/>
  <c r="H49" i="1"/>
  <c r="D49" i="1"/>
  <c r="G45" i="1"/>
  <c r="C45" i="1" s="1"/>
  <c r="I44" i="1"/>
  <c r="E44" i="1"/>
  <c r="C44" i="1" s="1"/>
  <c r="I57" i="1"/>
  <c r="E57" i="1"/>
  <c r="C57" i="1" s="1"/>
  <c r="I49" i="1"/>
  <c r="E49" i="1"/>
  <c r="H45" i="1"/>
  <c r="I62" i="1"/>
  <c r="I56" i="1"/>
  <c r="J45" i="1"/>
  <c r="C49" i="1" l="1"/>
</calcChain>
</file>

<file path=xl/sharedStrings.xml><?xml version="1.0" encoding="utf-8"?>
<sst xmlns="http://schemas.openxmlformats.org/spreadsheetml/2006/main" count="683" uniqueCount="115">
  <si>
    <t>資料「衛生行政報告例」(厚生労働省）</t>
    <phoneticPr fontId="3"/>
  </si>
  <si>
    <t>－</t>
    <phoneticPr fontId="3"/>
  </si>
  <si>
    <t>－</t>
    <phoneticPr fontId="3"/>
  </si>
  <si>
    <t>　母体の健康低下</t>
    <rPh sb="1" eb="3">
      <t>ボタイ</t>
    </rPh>
    <rPh sb="4" eb="6">
      <t>ケンコウ</t>
    </rPh>
    <rPh sb="6" eb="8">
      <t>テイカ</t>
    </rPh>
    <phoneticPr fontId="3"/>
  </si>
  <si>
    <t>　母体の生命危険</t>
    <rPh sb="1" eb="3">
      <t>ボタイ</t>
    </rPh>
    <rPh sb="4" eb="6">
      <t>セイメイ</t>
    </rPh>
    <rPh sb="6" eb="8">
      <t>キケン</t>
    </rPh>
    <phoneticPr fontId="3"/>
  </si>
  <si>
    <t>女</t>
    <rPh sb="0" eb="1">
      <t>オンナ</t>
    </rPh>
    <phoneticPr fontId="3"/>
  </si>
  <si>
    <t>－</t>
    <phoneticPr fontId="3"/>
  </si>
  <si>
    <t>男</t>
    <rPh sb="0" eb="1">
      <t>オトコ</t>
    </rPh>
    <phoneticPr fontId="3"/>
  </si>
  <si>
    <t>総　　数</t>
    <rPh sb="0" eb="4">
      <t>ソウスウ</t>
    </rPh>
    <phoneticPr fontId="3"/>
  </si>
  <si>
    <t>不　詳</t>
  </si>
  <si>
    <r>
      <t>5</t>
    </r>
    <r>
      <rPr>
        <sz val="12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歳以上</t>
    </r>
    <phoneticPr fontId="3"/>
  </si>
  <si>
    <r>
      <t>4</t>
    </r>
    <r>
      <rPr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49</t>
    </r>
    <phoneticPr fontId="3"/>
  </si>
  <si>
    <t>40～44</t>
  </si>
  <si>
    <t>35～39</t>
  </si>
  <si>
    <t>30～34</t>
  </si>
  <si>
    <t>25～29</t>
  </si>
  <si>
    <t>20～24</t>
  </si>
  <si>
    <r>
      <t>2</t>
    </r>
    <r>
      <rPr>
        <sz val="12"/>
        <rFont val="ＭＳ 明朝"/>
        <family val="1"/>
        <charset val="128"/>
      </rPr>
      <t>0歳未満</t>
    </r>
    <rPh sb="2" eb="3">
      <t>サイ</t>
    </rPh>
    <rPh sb="3" eb="5">
      <t>ミマン</t>
    </rPh>
    <phoneticPr fontId="3"/>
  </si>
  <si>
    <t>総 数</t>
    <rPh sb="0" eb="3">
      <t>ソウスウ</t>
    </rPh>
    <phoneticPr fontId="3"/>
  </si>
  <si>
    <t>平成27（2015）年度</t>
    <rPh sb="0" eb="2">
      <t>ヘイセイ</t>
    </rPh>
    <rPh sb="10" eb="11">
      <t>ネン</t>
    </rPh>
    <rPh sb="11" eb="12">
      <t>ド</t>
    </rPh>
    <phoneticPr fontId="3"/>
  </si>
  <si>
    <t>第７－２表　　不妊手術件数，年齢（５歳階級）・性・事由別</t>
    <rPh sb="7" eb="9">
      <t>フニン</t>
    </rPh>
    <rPh sb="9" eb="11">
      <t>シュジュツ</t>
    </rPh>
    <rPh sb="11" eb="13">
      <t>ケンスウ</t>
    </rPh>
    <rPh sb="23" eb="24">
      <t>セイ</t>
    </rPh>
    <rPh sb="25" eb="27">
      <t>ジユウ</t>
    </rPh>
    <phoneticPr fontId="3"/>
  </si>
  <si>
    <t>資料「衛生行政報告例」(厚生労働省）平成14（2002）年度に「母体保護統計」から「衛生行政報告例」に変更され年度報となった。</t>
    <rPh sb="3" eb="5">
      <t>エイセイ</t>
    </rPh>
    <rPh sb="5" eb="7">
      <t>ギョウセイ</t>
    </rPh>
    <rPh sb="7" eb="10">
      <t>ホウコクレイ</t>
    </rPh>
    <rPh sb="12" eb="14">
      <t>コウセイ</t>
    </rPh>
    <rPh sb="14" eb="17">
      <t>ロウドウショウ</t>
    </rPh>
    <rPh sb="18" eb="20">
      <t>ヘイセイ</t>
    </rPh>
    <rPh sb="28" eb="30">
      <t>ネンド</t>
    </rPh>
    <rPh sb="32" eb="34">
      <t>ボタイ</t>
    </rPh>
    <rPh sb="34" eb="36">
      <t>ホゴ</t>
    </rPh>
    <rPh sb="36" eb="38">
      <t>トウケイ</t>
    </rPh>
    <rPh sb="42" eb="44">
      <t>エイセイ</t>
    </rPh>
    <rPh sb="44" eb="46">
      <t>ギョウセイ</t>
    </rPh>
    <rPh sb="46" eb="49">
      <t>ホウコクレイ</t>
    </rPh>
    <rPh sb="51" eb="53">
      <t>ヘンコウ</t>
    </rPh>
    <rPh sb="55" eb="57">
      <t>ネンド</t>
    </rPh>
    <rPh sb="57" eb="58">
      <t>ホウ</t>
    </rPh>
    <phoneticPr fontId="3"/>
  </si>
  <si>
    <t>注　1)　表中の昭和45（1970）年～平成元（1989）年の年齢別内訳は女子数値のみ。（総数は男女計）</t>
    <rPh sb="5" eb="7">
      <t>ヒョウチュウ</t>
    </rPh>
    <rPh sb="8" eb="10">
      <t>ショウワ</t>
    </rPh>
    <rPh sb="18" eb="19">
      <t>ネン</t>
    </rPh>
    <rPh sb="20" eb="22">
      <t>ヘイセイ</t>
    </rPh>
    <rPh sb="22" eb="23">
      <t>モト</t>
    </rPh>
    <rPh sb="29" eb="30">
      <t>トシ</t>
    </rPh>
    <rPh sb="31" eb="33">
      <t>ネンレイ</t>
    </rPh>
    <rPh sb="33" eb="36">
      <t>ベツウチワケ</t>
    </rPh>
    <rPh sb="37" eb="39">
      <t>ジョシ</t>
    </rPh>
    <rPh sb="39" eb="41">
      <t>スウチ</t>
    </rPh>
    <rPh sb="45" eb="47">
      <t>ソウスウ</t>
    </rPh>
    <rPh sb="48" eb="50">
      <t>ダンジョ</t>
    </rPh>
    <rPh sb="50" eb="51">
      <t>ケイ</t>
    </rPh>
    <phoneticPr fontId="3"/>
  </si>
  <si>
    <t>　　27（2015）</t>
  </si>
  <si>
    <t>　　26（2014）</t>
  </si>
  <si>
    <t>　　25（2013）</t>
  </si>
  <si>
    <t>　　24（2012）</t>
  </si>
  <si>
    <t>　　23（2011）</t>
  </si>
  <si>
    <t>　　22（2010）</t>
  </si>
  <si>
    <t>　　21（2009）</t>
  </si>
  <si>
    <t>　　20（2008）</t>
  </si>
  <si>
    <t>　　19（2007）</t>
  </si>
  <si>
    <t>　　18（2006）</t>
  </si>
  <si>
    <t>　　17（2005）</t>
  </si>
  <si>
    <t>　　16（2004）</t>
  </si>
  <si>
    <t>　　15（2003）</t>
  </si>
  <si>
    <t>　　14（2002）</t>
  </si>
  <si>
    <t>　　13（2001）</t>
  </si>
  <si>
    <t>　　12（2000）</t>
  </si>
  <si>
    <t>　　７（1995）</t>
  </si>
  <si>
    <t>－</t>
  </si>
  <si>
    <t>　　６</t>
  </si>
  <si>
    <t>　　５</t>
  </si>
  <si>
    <t>　　４</t>
  </si>
  <si>
    <t>　　３</t>
  </si>
  <si>
    <t>平成２（1990）</t>
  </si>
  <si>
    <t>　　60（1985）</t>
  </si>
  <si>
    <t>　　55（1980）</t>
  </si>
  <si>
    <t>　　50（1975）</t>
  </si>
  <si>
    <t>　　45（1970）</t>
  </si>
  <si>
    <t>…</t>
  </si>
  <si>
    <t>　　40（1965）</t>
  </si>
  <si>
    <t>　　35（1960）</t>
  </si>
  <si>
    <t>…</t>
    <phoneticPr fontId="3"/>
  </si>
  <si>
    <t>昭和30（1955）年</t>
    <phoneticPr fontId="3"/>
  </si>
  <si>
    <t>構　　成　　割　　合　（％）</t>
  </si>
  <si>
    <t>　　７</t>
  </si>
  <si>
    <t>数</t>
  </si>
  <si>
    <t>実</t>
  </si>
  <si>
    <r>
      <t>5</t>
    </r>
    <r>
      <rPr>
        <sz val="12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歳以上</t>
    </r>
    <phoneticPr fontId="3"/>
  </si>
  <si>
    <r>
      <t>4</t>
    </r>
    <r>
      <rPr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49</t>
    </r>
    <phoneticPr fontId="3"/>
  </si>
  <si>
    <t>総　数</t>
  </si>
  <si>
    <t>第７－１表　　不妊手術件数，年齢（５歳階級）・年次別</t>
    <rPh sb="7" eb="9">
      <t>フニン</t>
    </rPh>
    <rPh sb="9" eb="11">
      <t>シュジュツ</t>
    </rPh>
    <rPh sb="11" eb="13">
      <t>ケンスウ</t>
    </rPh>
    <phoneticPr fontId="3"/>
  </si>
  <si>
    <t>資料　「岡山県の母子保健」</t>
    <rPh sb="4" eb="7">
      <t>オカヤマケン</t>
    </rPh>
    <rPh sb="8" eb="10">
      <t>ボシ</t>
    </rPh>
    <rPh sb="10" eb="12">
      <t>ホケン</t>
    </rPh>
    <phoneticPr fontId="3"/>
  </si>
  <si>
    <t>県　　　外</t>
    <rPh sb="0" eb="1">
      <t>ケン</t>
    </rPh>
    <rPh sb="4" eb="5">
      <t>ガイ</t>
    </rPh>
    <phoneticPr fontId="3"/>
  </si>
  <si>
    <t>美作保健所</t>
    <rPh sb="0" eb="2">
      <t>ミマサカ</t>
    </rPh>
    <rPh sb="2" eb="5">
      <t>ホケンショ</t>
    </rPh>
    <phoneticPr fontId="3"/>
  </si>
  <si>
    <t>真庭保健所</t>
    <rPh sb="0" eb="2">
      <t>マニワ</t>
    </rPh>
    <rPh sb="2" eb="5">
      <t>ホケンジョ</t>
    </rPh>
    <phoneticPr fontId="3"/>
  </si>
  <si>
    <t>備北保健所</t>
    <rPh sb="0" eb="2">
      <t>ビホク</t>
    </rPh>
    <rPh sb="2" eb="5">
      <t>ホケンショ</t>
    </rPh>
    <phoneticPr fontId="3"/>
  </si>
  <si>
    <t>備中保健所</t>
    <rPh sb="0" eb="2">
      <t>ビッチュウ</t>
    </rPh>
    <rPh sb="2" eb="5">
      <t>ホケンショ</t>
    </rPh>
    <phoneticPr fontId="3"/>
  </si>
  <si>
    <t>備前保健所</t>
    <rPh sb="0" eb="2">
      <t>ビゼン</t>
    </rPh>
    <rPh sb="2" eb="5">
      <t>ホケンショ</t>
    </rPh>
    <phoneticPr fontId="3"/>
  </si>
  <si>
    <t>倉敷市保健所</t>
    <rPh sb="0" eb="2">
      <t>クラシキ</t>
    </rPh>
    <rPh sb="2" eb="3">
      <t>シ</t>
    </rPh>
    <rPh sb="3" eb="6">
      <t>ホケンジョ</t>
    </rPh>
    <phoneticPr fontId="3"/>
  </si>
  <si>
    <t>岡山市保健所</t>
    <rPh sb="0" eb="3">
      <t>オカヤマシ</t>
    </rPh>
    <phoneticPr fontId="3"/>
  </si>
  <si>
    <r>
      <t xml:space="preserve">岡 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山</t>
    </r>
    <r>
      <rPr>
        <sz val="12"/>
        <rFont val="ＭＳ 明朝"/>
        <family val="1"/>
        <charset val="128"/>
      </rPr>
      <t xml:space="preserve">  </t>
    </r>
    <r>
      <rPr>
        <sz val="12"/>
        <rFont val="ＭＳ 明朝"/>
        <family val="1"/>
        <charset val="128"/>
      </rPr>
      <t>県</t>
    </r>
    <rPh sb="0" eb="7">
      <t>オカヤマケン</t>
    </rPh>
    <phoneticPr fontId="3"/>
  </si>
  <si>
    <t>全　　　国</t>
    <rPh sb="0" eb="5">
      <t>ゼンコク</t>
    </rPh>
    <phoneticPr fontId="3"/>
  </si>
  <si>
    <t>総　数</t>
    <rPh sb="0" eb="3">
      <t>ソウスウ</t>
    </rPh>
    <phoneticPr fontId="3"/>
  </si>
  <si>
    <t>平成27（2015）年度</t>
    <rPh sb="0" eb="2">
      <t>ヘイセイ</t>
    </rPh>
    <rPh sb="10" eb="12">
      <t>ネンド</t>
    </rPh>
    <phoneticPr fontId="3"/>
  </si>
  <si>
    <t>第７－４表　　人工妊娠中絶数，保健所別　</t>
    <rPh sb="7" eb="9">
      <t>ジンコウ</t>
    </rPh>
    <rPh sb="9" eb="11">
      <t>ニンシン</t>
    </rPh>
    <rPh sb="11" eb="13">
      <t>チュウゼツ</t>
    </rPh>
    <rPh sb="13" eb="14">
      <t>スウ</t>
    </rPh>
    <rPh sb="15" eb="18">
      <t>ホケンジョ</t>
    </rPh>
    <phoneticPr fontId="3"/>
  </si>
  <si>
    <r>
      <t>資料「衛生行政報告例」(厚生労働省）平成14（</t>
    </r>
    <r>
      <rPr>
        <sz val="12"/>
        <rFont val="ＭＳ 明朝"/>
        <family val="1"/>
        <charset val="128"/>
      </rPr>
      <t>2002）</t>
    </r>
    <r>
      <rPr>
        <sz val="12"/>
        <rFont val="ＭＳ 明朝"/>
        <family val="1"/>
        <charset val="128"/>
      </rPr>
      <t>年度に「母体保護統計」から「衛生行政報告例」に変更され年度報となった。</t>
    </r>
    <rPh sb="3" eb="5">
      <t>エイセイ</t>
    </rPh>
    <rPh sb="5" eb="7">
      <t>ギョウセイ</t>
    </rPh>
    <rPh sb="7" eb="10">
      <t>ホウコクレイ</t>
    </rPh>
    <rPh sb="12" eb="14">
      <t>コウセイ</t>
    </rPh>
    <rPh sb="14" eb="17">
      <t>ロウドウショウ</t>
    </rPh>
    <rPh sb="18" eb="20">
      <t>ヘイセイ</t>
    </rPh>
    <rPh sb="28" eb="30">
      <t>ネンド</t>
    </rPh>
    <rPh sb="32" eb="34">
      <t>ボタイ</t>
    </rPh>
    <rPh sb="34" eb="36">
      <t>ホゴ</t>
    </rPh>
    <rPh sb="36" eb="38">
      <t>トウケイ</t>
    </rPh>
    <rPh sb="42" eb="44">
      <t>エイセイ</t>
    </rPh>
    <rPh sb="44" eb="46">
      <t>ギョウセイ</t>
    </rPh>
    <rPh sb="46" eb="49">
      <t>ホウコクレイ</t>
    </rPh>
    <rPh sb="51" eb="53">
      <t>ヘンコウ</t>
    </rPh>
    <rPh sb="55" eb="57">
      <t>ネンド</t>
    </rPh>
    <rPh sb="57" eb="58">
      <t>ホウ</t>
    </rPh>
    <phoneticPr fontId="3"/>
  </si>
  <si>
    <t>　　11（1999）</t>
  </si>
  <si>
    <t>　　10（1998）</t>
  </si>
  <si>
    <t>　　９（1997）</t>
  </si>
  <si>
    <t>　　８（1996）</t>
  </si>
  <si>
    <t>　　６（1994）</t>
  </si>
  <si>
    <t>　　５（1993）</t>
  </si>
  <si>
    <t>…</t>
    <phoneticPr fontId="3"/>
  </si>
  <si>
    <r>
      <t>昭和30（</t>
    </r>
    <r>
      <rPr>
        <sz val="12"/>
        <rFont val="ＭＳ 明朝"/>
        <family val="1"/>
        <charset val="128"/>
      </rPr>
      <t>1955</t>
    </r>
    <r>
      <rPr>
        <sz val="12"/>
        <rFont val="ＭＳ 明朝"/>
        <family val="1"/>
        <charset val="128"/>
      </rPr>
      <t>）年</t>
    </r>
    <phoneticPr fontId="3"/>
  </si>
  <si>
    <t>－</t>
    <phoneticPr fontId="3"/>
  </si>
  <si>
    <t>-</t>
  </si>
  <si>
    <t>ー</t>
    <phoneticPr fontId="3"/>
  </si>
  <si>
    <r>
      <t>5</t>
    </r>
    <r>
      <rPr>
        <sz val="12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歳以上</t>
    </r>
    <phoneticPr fontId="3"/>
  </si>
  <si>
    <r>
      <t>4</t>
    </r>
    <r>
      <rPr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49</t>
    </r>
    <phoneticPr fontId="3"/>
  </si>
  <si>
    <t>第７－３表　　人工妊娠中絶件数，年齢（５歳階級）・年次別</t>
    <rPh sb="7" eb="9">
      <t>ジンコウ</t>
    </rPh>
    <rPh sb="9" eb="11">
      <t>ニンシン</t>
    </rPh>
    <rPh sb="11" eb="13">
      <t>チュウゼツ</t>
    </rPh>
    <rPh sb="13" eb="15">
      <t>ケンスウ</t>
    </rPh>
    <phoneticPr fontId="3"/>
  </si>
  <si>
    <t>　　　　平成3（1991）年以降は「妊娠満22週未満」とされている。</t>
    <rPh sb="4" eb="6">
      <t>ヘイセイ</t>
    </rPh>
    <rPh sb="13" eb="16">
      <t>ネンイコウ</t>
    </rPh>
    <rPh sb="18" eb="20">
      <t>ニンシン</t>
    </rPh>
    <rPh sb="20" eb="21">
      <t>マン</t>
    </rPh>
    <rPh sb="23" eb="24">
      <t>シュウ</t>
    </rPh>
    <rPh sb="24" eb="26">
      <t>ミマン</t>
    </rPh>
    <phoneticPr fontId="3"/>
  </si>
  <si>
    <t>　　　　であった。</t>
    <phoneticPr fontId="3"/>
  </si>
  <si>
    <t>注　1)　昭和51（1976）年までは「妊娠第8月未満」、昭和53（1978）年までは「妊娠第7月未満」、平成2（1990）年までは「妊娠満23週以前」</t>
    <rPh sb="5" eb="7">
      <t>ショウワ</t>
    </rPh>
    <rPh sb="15" eb="16">
      <t>ネン</t>
    </rPh>
    <rPh sb="20" eb="22">
      <t>ニンシン</t>
    </rPh>
    <rPh sb="22" eb="23">
      <t>ダイ</t>
    </rPh>
    <rPh sb="24" eb="25">
      <t>ツキ</t>
    </rPh>
    <rPh sb="25" eb="27">
      <t>ミマン</t>
    </rPh>
    <rPh sb="29" eb="31">
      <t>ショウワ</t>
    </rPh>
    <rPh sb="39" eb="40">
      <t>ネン</t>
    </rPh>
    <rPh sb="53" eb="55">
      <t>ヘイセイ</t>
    </rPh>
    <rPh sb="62" eb="63">
      <t>ネン</t>
    </rPh>
    <rPh sb="67" eb="69">
      <t>ニンシン</t>
    </rPh>
    <rPh sb="69" eb="70">
      <t>マン</t>
    </rPh>
    <rPh sb="72" eb="73">
      <t>シュウ</t>
    </rPh>
    <rPh sb="73" eb="75">
      <t>イゼン</t>
    </rPh>
    <phoneticPr fontId="3"/>
  </si>
  <si>
    <t>・</t>
  </si>
  <si>
    <t>・</t>
    <phoneticPr fontId="3"/>
  </si>
  <si>
    <t>　　７（1995）</t>
    <phoneticPr fontId="3"/>
  </si>
  <si>
    <t>平成２（1990）</t>
    <rPh sb="0" eb="2">
      <t>ヘイセイ</t>
    </rPh>
    <phoneticPr fontId="3"/>
  </si>
  <si>
    <t>　　　　　数</t>
    <phoneticPr fontId="3"/>
  </si>
  <si>
    <t>　　　　　実</t>
    <phoneticPr fontId="3"/>
  </si>
  <si>
    <t>（第6月）</t>
    <rPh sb="1" eb="2">
      <t>ダイ</t>
    </rPh>
    <phoneticPr fontId="3"/>
  </si>
  <si>
    <t>（第5月）</t>
    <rPh sb="1" eb="2">
      <t>ダイ</t>
    </rPh>
    <phoneticPr fontId="3"/>
  </si>
  <si>
    <t>（第4月）</t>
    <rPh sb="1" eb="2">
      <t>ダイ</t>
    </rPh>
    <phoneticPr fontId="3"/>
  </si>
  <si>
    <t>（第3月）</t>
    <rPh sb="1" eb="2">
      <t>ダイ</t>
    </rPh>
    <phoneticPr fontId="3"/>
  </si>
  <si>
    <r>
      <t>(第2月以内</t>
    </r>
    <r>
      <rPr>
        <sz val="12"/>
        <rFont val="ＭＳ 明朝"/>
        <family val="1"/>
        <charset val="128"/>
      </rPr>
      <t>)</t>
    </r>
    <rPh sb="1" eb="2">
      <t>ダイ</t>
    </rPh>
    <rPh sb="3" eb="4">
      <t>ツキ</t>
    </rPh>
    <rPh sb="4" eb="6">
      <t>イナイ</t>
    </rPh>
    <phoneticPr fontId="3"/>
  </si>
  <si>
    <t>不　詳</t>
    <rPh sb="0" eb="3">
      <t>フショウ</t>
    </rPh>
    <phoneticPr fontId="3"/>
  </si>
  <si>
    <t>（第7月）</t>
    <rPh sb="1" eb="2">
      <t>ダイ</t>
    </rPh>
    <phoneticPr fontId="3"/>
  </si>
  <si>
    <r>
      <t>満2</t>
    </r>
    <r>
      <rPr>
        <sz val="12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週・　　満2</t>
    </r>
    <r>
      <rPr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週</t>
    </r>
    <phoneticPr fontId="3"/>
  </si>
  <si>
    <t>満20週・　　満21週</t>
  </si>
  <si>
    <r>
      <t>満</t>
    </r>
    <r>
      <rPr>
        <sz val="12"/>
        <rFont val="ＭＳ 明朝"/>
        <family val="1"/>
        <charset val="128"/>
      </rPr>
      <t>16</t>
    </r>
    <r>
      <rPr>
        <sz val="12"/>
        <rFont val="ＭＳ 明朝"/>
        <family val="1"/>
        <charset val="128"/>
      </rPr>
      <t>週～　　満</t>
    </r>
    <r>
      <rPr>
        <sz val="12"/>
        <rFont val="ＭＳ 明朝"/>
        <family val="1"/>
        <charset val="128"/>
      </rPr>
      <t>19週</t>
    </r>
    <rPh sb="0" eb="1">
      <t>マン</t>
    </rPh>
    <rPh sb="3" eb="4">
      <t>シュウ</t>
    </rPh>
    <rPh sb="7" eb="8">
      <t>マン</t>
    </rPh>
    <rPh sb="10" eb="11">
      <t>シュウ</t>
    </rPh>
    <phoneticPr fontId="3"/>
  </si>
  <si>
    <r>
      <t>満</t>
    </r>
    <r>
      <rPr>
        <sz val="12"/>
        <rFont val="ＭＳ 明朝"/>
        <family val="1"/>
        <charset val="128"/>
      </rPr>
      <t>12</t>
    </r>
    <r>
      <rPr>
        <sz val="12"/>
        <rFont val="ＭＳ 明朝"/>
        <family val="1"/>
        <charset val="128"/>
      </rPr>
      <t>週～　　満</t>
    </r>
    <r>
      <rPr>
        <sz val="12"/>
        <rFont val="ＭＳ 明朝"/>
        <family val="1"/>
        <charset val="128"/>
      </rPr>
      <t>15週</t>
    </r>
    <rPh sb="0" eb="1">
      <t>マン</t>
    </rPh>
    <rPh sb="3" eb="4">
      <t>シュウ</t>
    </rPh>
    <rPh sb="7" eb="8">
      <t>マン</t>
    </rPh>
    <rPh sb="10" eb="11">
      <t>シュウ</t>
    </rPh>
    <phoneticPr fontId="3"/>
  </si>
  <si>
    <r>
      <t>満8週～　　満</t>
    </r>
    <r>
      <rPr>
        <sz val="12"/>
        <rFont val="ＭＳ 明朝"/>
        <family val="1"/>
        <charset val="128"/>
      </rPr>
      <t>11週</t>
    </r>
    <rPh sb="0" eb="1">
      <t>マン</t>
    </rPh>
    <rPh sb="2" eb="3">
      <t>シュウ</t>
    </rPh>
    <rPh sb="6" eb="7">
      <t>マン</t>
    </rPh>
    <rPh sb="9" eb="10">
      <t>シュウ</t>
    </rPh>
    <phoneticPr fontId="3"/>
  </si>
  <si>
    <t>満7週以前</t>
    <rPh sb="0" eb="1">
      <t>マン</t>
    </rPh>
    <rPh sb="2" eb="3">
      <t>シュウ</t>
    </rPh>
    <rPh sb="3" eb="5">
      <t>イゼン</t>
    </rPh>
    <phoneticPr fontId="3"/>
  </si>
  <si>
    <t>第７－５表　　人工妊娠中絶件数，妊娠週数・年次別</t>
    <rPh sb="7" eb="9">
      <t>ジンコウ</t>
    </rPh>
    <rPh sb="9" eb="11">
      <t>ニンシン</t>
    </rPh>
    <rPh sb="11" eb="13">
      <t>チュウゼツ</t>
    </rPh>
    <rPh sb="13" eb="15">
      <t>ケンスウ</t>
    </rPh>
    <rPh sb="16" eb="19">
      <t>ニンシンシュウ</t>
    </rPh>
    <rPh sb="19" eb="20">
      <t>スウ</t>
    </rPh>
    <rPh sb="21" eb="23">
      <t>ネンジ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</si>
</sst>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;&quot;－&quot;"/>
    <numFmt numFmtId="177" formatCode="#,##0.0;\-#,##0.0"/>
    <numFmt numFmtId="178" formatCode="#,##0_ "/>
    <numFmt numFmtId="179" formatCode="0.0_);[Red]\(0.0\)"/>
    <numFmt numFmtId="180" formatCode="#,##0.0_ "/>
    <numFmt numFmtId="181" formatCode="#,##0.0_);[Red]\(#,##0.0\)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6" fontId="0" fillId="0" borderId="7" xfId="0" applyNumberFormat="1" applyFont="1" applyFill="1" applyBorder="1" applyAlignment="1" applyProtection="1">
      <alignment horizontal="right"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 applyProtection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7" fontId="0" fillId="0" borderId="22" xfId="0" applyNumberFormat="1" applyFont="1" applyFill="1" applyBorder="1" applyAlignment="1" applyProtection="1">
      <alignment horizontal="right" vertical="center"/>
    </xf>
    <xf numFmtId="177" fontId="0" fillId="0" borderId="23" xfId="0" applyNumberFormat="1" applyFont="1" applyFill="1" applyBorder="1" applyAlignment="1" applyProtection="1">
      <alignment horizontal="right" vertical="center"/>
    </xf>
    <xf numFmtId="177" fontId="0" fillId="0" borderId="4" xfId="0" applyNumberFormat="1" applyFont="1" applyFill="1" applyBorder="1" applyAlignment="1" applyProtection="1">
      <alignment vertical="center"/>
    </xf>
    <xf numFmtId="0" fontId="0" fillId="0" borderId="24" xfId="0" quotePrefix="1" applyFont="1" applyFill="1" applyBorder="1" applyAlignment="1" applyProtection="1">
      <alignment vertical="center"/>
    </xf>
    <xf numFmtId="177" fontId="0" fillId="0" borderId="25" xfId="0" applyNumberFormat="1" applyFont="1" applyFill="1" applyBorder="1" applyAlignment="1" applyProtection="1">
      <alignment horizontal="right" vertical="center"/>
    </xf>
    <xf numFmtId="177" fontId="0" fillId="0" borderId="26" xfId="0" applyNumberFormat="1" applyFont="1" applyFill="1" applyBorder="1" applyAlignment="1" applyProtection="1">
      <alignment horizontal="right" vertical="center"/>
    </xf>
    <xf numFmtId="177" fontId="0" fillId="0" borderId="27" xfId="0" applyNumberFormat="1" applyFont="1" applyFill="1" applyBorder="1" applyAlignment="1" applyProtection="1">
      <alignment horizontal="right" vertical="center"/>
    </xf>
    <xf numFmtId="177" fontId="0" fillId="0" borderId="10" xfId="0" applyNumberFormat="1" applyFont="1" applyFill="1" applyBorder="1" applyAlignment="1" applyProtection="1">
      <alignment vertical="center"/>
    </xf>
    <xf numFmtId="0" fontId="5" fillId="0" borderId="11" xfId="0" quotePrefix="1" applyFont="1" applyFill="1" applyBorder="1" applyAlignment="1" applyProtection="1">
      <alignment vertical="center"/>
    </xf>
    <xf numFmtId="0" fontId="0" fillId="0" borderId="11" xfId="0" quotePrefix="1" applyFont="1" applyFill="1" applyBorder="1" applyAlignment="1" applyProtection="1">
      <alignment vertical="center"/>
    </xf>
    <xf numFmtId="177" fontId="0" fillId="0" borderId="26" xfId="0" applyNumberFormat="1" applyFont="1" applyFill="1" applyBorder="1" applyAlignment="1" applyProtection="1">
      <alignment vertical="center"/>
    </xf>
    <xf numFmtId="177" fontId="0" fillId="0" borderId="25" xfId="0" applyNumberFormat="1" applyFont="1" applyFill="1" applyBorder="1" applyAlignment="1" applyProtection="1">
      <alignment vertical="center"/>
    </xf>
    <xf numFmtId="37" fontId="0" fillId="0" borderId="8" xfId="0" applyNumberFormat="1" applyFont="1" applyFill="1" applyBorder="1" applyAlignment="1" applyProtection="1">
      <alignment horizontal="right" vertical="center"/>
    </xf>
    <xf numFmtId="37" fontId="0" fillId="0" borderId="27" xfId="0" applyNumberFormat="1" applyFont="1" applyFill="1" applyBorder="1" applyAlignment="1" applyProtection="1">
      <alignment horizontal="right" vertical="center"/>
    </xf>
    <xf numFmtId="37" fontId="0" fillId="0" borderId="25" xfId="0" applyNumberFormat="1" applyFont="1" applyFill="1" applyBorder="1" applyAlignment="1" applyProtection="1">
      <alignment horizontal="right" vertical="center"/>
    </xf>
    <xf numFmtId="177" fontId="0" fillId="0" borderId="27" xfId="0" applyNumberFormat="1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178" fontId="0" fillId="0" borderId="25" xfId="0" applyNumberFormat="1" applyFont="1" applyFill="1" applyBorder="1" applyAlignment="1" applyProtection="1">
      <alignment horizontal="right" vertical="center"/>
    </xf>
    <xf numFmtId="178" fontId="0" fillId="0" borderId="26" xfId="0" applyNumberFormat="1" applyFont="1" applyFill="1" applyBorder="1" applyAlignment="1" applyProtection="1">
      <alignment horizontal="right" vertical="center"/>
    </xf>
    <xf numFmtId="178" fontId="0" fillId="0" borderId="9" xfId="0" applyNumberFormat="1" applyFont="1" applyFill="1" applyBorder="1" applyAlignment="1" applyProtection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vertical="center"/>
    </xf>
    <xf numFmtId="176" fontId="5" fillId="0" borderId="7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5" fillId="0" borderId="26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37" fontId="5" fillId="0" borderId="10" xfId="0" applyNumberFormat="1" applyFont="1" applyFill="1" applyBorder="1" applyAlignment="1" applyProtection="1">
      <alignment vertical="center"/>
    </xf>
    <xf numFmtId="176" fontId="5" fillId="0" borderId="25" xfId="0" applyNumberFormat="1" applyFont="1" applyFill="1" applyBorder="1" applyAlignment="1" applyProtection="1">
      <alignment horizontal="right" vertical="center"/>
    </xf>
    <xf numFmtId="176" fontId="5" fillId="0" borderId="28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37" fontId="5" fillId="0" borderId="26" xfId="0" applyNumberFormat="1" applyFont="1" applyFill="1" applyBorder="1" applyAlignment="1" applyProtection="1">
      <alignment vertical="center"/>
    </xf>
    <xf numFmtId="176" fontId="0" fillId="0" borderId="25" xfId="0" applyNumberFormat="1" applyFill="1" applyBorder="1" applyAlignment="1" applyProtection="1">
      <alignment horizontal="right" vertical="center"/>
    </xf>
    <xf numFmtId="176" fontId="0" fillId="0" borderId="8" xfId="0" applyNumberFormat="1" applyFill="1" applyBorder="1" applyAlignment="1" applyProtection="1">
      <alignment horizontal="right" vertical="center"/>
    </xf>
    <xf numFmtId="176" fontId="0" fillId="0" borderId="28" xfId="0" applyNumberFormat="1" applyFill="1" applyBorder="1" applyAlignment="1" applyProtection="1">
      <alignment horizontal="right" vertical="center"/>
    </xf>
    <xf numFmtId="176" fontId="0" fillId="0" borderId="9" xfId="0" applyNumberFormat="1" applyFill="1" applyBorder="1" applyAlignment="1" applyProtection="1">
      <alignment horizontal="right" vertical="center"/>
    </xf>
    <xf numFmtId="37" fontId="0" fillId="0" borderId="26" xfId="0" applyNumberFormat="1" applyFont="1" applyFill="1" applyBorder="1" applyAlignment="1" applyProtection="1">
      <alignment vertical="center"/>
    </xf>
    <xf numFmtId="37" fontId="0" fillId="0" borderId="9" xfId="0" applyNumberFormat="1" applyFill="1" applyBorder="1" applyAlignment="1" applyProtection="1">
      <alignment horizontal="right" vertical="center"/>
    </xf>
    <xf numFmtId="37" fontId="0" fillId="0" borderId="9" xfId="0" applyNumberFormat="1" applyFont="1" applyFill="1" applyBorder="1" applyAlignment="1" applyProtection="1">
      <alignment horizontal="right" vertical="center"/>
    </xf>
    <xf numFmtId="37" fontId="0" fillId="0" borderId="28" xfId="0" applyNumberFormat="1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178" fontId="0" fillId="0" borderId="7" xfId="0" applyNumberFormat="1" applyFont="1" applyFill="1" applyBorder="1" applyAlignment="1" applyProtection="1">
      <alignment horizontal="right" vertical="center"/>
    </xf>
    <xf numFmtId="178" fontId="0" fillId="0" borderId="26" xfId="0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applyProtection="1">
      <alignment horizontal="right" vertical="center"/>
    </xf>
    <xf numFmtId="178" fontId="0" fillId="0" borderId="31" xfId="0" applyNumberFormat="1" applyFont="1" applyFill="1" applyBorder="1" applyAlignment="1" applyProtection="1">
      <alignment horizontal="right" vertical="center"/>
    </xf>
    <xf numFmtId="0" fontId="0" fillId="0" borderId="32" xfId="0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</xf>
    <xf numFmtId="0" fontId="6" fillId="0" borderId="5" xfId="0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23" xfId="0" applyNumberFormat="1" applyFont="1" applyFill="1" applyBorder="1" applyAlignment="1" applyProtection="1">
      <alignment vertical="center"/>
    </xf>
    <xf numFmtId="0" fontId="0" fillId="0" borderId="6" xfId="0" quotePrefix="1" applyFill="1" applyBorder="1" applyAlignment="1" applyProtection="1">
      <alignment horizontal="left" vertical="center"/>
    </xf>
    <xf numFmtId="177" fontId="0" fillId="0" borderId="8" xfId="0" applyNumberFormat="1" applyFont="1" applyFill="1" applyBorder="1" applyAlignment="1" applyProtection="1">
      <alignment horizontal="right" vertical="center"/>
    </xf>
    <xf numFmtId="0" fontId="0" fillId="0" borderId="11" xfId="0" quotePrefix="1" applyFill="1" applyBorder="1" applyAlignment="1" applyProtection="1">
      <alignment horizontal="left" vertical="center"/>
    </xf>
    <xf numFmtId="0" fontId="0" fillId="0" borderId="37" xfId="0" quotePrefix="1" applyFill="1" applyBorder="1" applyAlignment="1" applyProtection="1">
      <alignment horizontal="left" vertical="center"/>
    </xf>
    <xf numFmtId="177" fontId="0" fillId="0" borderId="28" xfId="0" applyNumberFormat="1" applyFont="1" applyFill="1" applyBorder="1" applyAlignment="1" applyProtection="1">
      <alignment vertical="center"/>
    </xf>
    <xf numFmtId="177" fontId="0" fillId="0" borderId="8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11" xfId="0" quotePrefix="1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178" fontId="0" fillId="0" borderId="27" xfId="0" applyNumberFormat="1" applyFont="1" applyFill="1" applyBorder="1" applyAlignment="1" applyProtection="1">
      <alignment horizontal="right" vertical="center"/>
    </xf>
    <xf numFmtId="176" fontId="0" fillId="0" borderId="7" xfId="0" applyNumberFormat="1" applyFill="1" applyBorder="1" applyAlignment="1" applyProtection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178" fontId="0" fillId="0" borderId="8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Fill="1" applyBorder="1" applyAlignment="1" applyProtection="1">
      <alignment vertical="center"/>
    </xf>
    <xf numFmtId="0" fontId="0" fillId="0" borderId="37" xfId="0" quotePrefix="1" applyFill="1" applyBorder="1" applyAlignment="1" applyProtection="1">
      <alignment vertical="center"/>
    </xf>
    <xf numFmtId="178" fontId="0" fillId="0" borderId="26" xfId="0" applyNumberFormat="1" applyFont="1" applyFill="1" applyBorder="1" applyAlignment="1" applyProtection="1">
      <alignment vertical="center"/>
    </xf>
    <xf numFmtId="0" fontId="0" fillId="0" borderId="11" xfId="0" quotePrefix="1" applyFill="1" applyBorder="1" applyAlignment="1" applyProtection="1">
      <alignment vertical="center"/>
    </xf>
    <xf numFmtId="178" fontId="0" fillId="0" borderId="7" xfId="0" applyNumberFormat="1" applyFont="1" applyFill="1" applyBorder="1" applyAlignment="1" applyProtection="1">
      <alignment horizontal="right" vertical="center"/>
    </xf>
    <xf numFmtId="178" fontId="0" fillId="0" borderId="28" xfId="0" applyNumberFormat="1" applyFont="1" applyFill="1" applyBorder="1" applyAlignment="1" applyProtection="1">
      <alignment horizontal="right" vertical="center"/>
    </xf>
    <xf numFmtId="178" fontId="0" fillId="0" borderId="28" xfId="0" applyNumberFormat="1" applyFont="1" applyFill="1" applyBorder="1" applyAlignment="1" applyProtection="1">
      <alignment vertical="center"/>
    </xf>
    <xf numFmtId="178" fontId="0" fillId="0" borderId="8" xfId="0" applyNumberFormat="1" applyFont="1" applyFill="1" applyBorder="1" applyAlignment="1" applyProtection="1">
      <alignment vertical="center"/>
    </xf>
    <xf numFmtId="178" fontId="0" fillId="0" borderId="9" xfId="0" applyNumberFormat="1" applyFont="1" applyFill="1" applyBorder="1" applyAlignment="1" applyProtection="1">
      <alignment vertical="center"/>
    </xf>
    <xf numFmtId="178" fontId="0" fillId="0" borderId="25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176" fontId="0" fillId="0" borderId="36" xfId="0" applyNumberFormat="1" applyFill="1" applyBorder="1" applyAlignment="1" applyProtection="1">
      <alignment horizontal="right" vertical="center" wrapText="1"/>
    </xf>
    <xf numFmtId="178" fontId="0" fillId="0" borderId="2" xfId="0" applyNumberFormat="1" applyFill="1" applyBorder="1" applyAlignment="1" applyProtection="1">
      <alignment horizontal="right" vertical="center" wrapText="1"/>
    </xf>
    <xf numFmtId="179" fontId="0" fillId="0" borderId="22" xfId="0" applyNumberFormat="1" applyFont="1" applyFill="1" applyBorder="1" applyAlignment="1" applyProtection="1">
      <alignment horizontal="right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80" fontId="0" fillId="0" borderId="4" xfId="0" applyNumberFormat="1" applyFont="1" applyFill="1" applyBorder="1" applyAlignment="1">
      <alignment vertical="center" wrapText="1"/>
    </xf>
    <xf numFmtId="0" fontId="0" fillId="0" borderId="24" xfId="0" quotePrefix="1" applyFill="1" applyBorder="1" applyAlignment="1" applyProtection="1">
      <alignment horizontal="left" vertical="center"/>
    </xf>
    <xf numFmtId="179" fontId="0" fillId="0" borderId="25" xfId="0" applyNumberFormat="1" applyFont="1" applyFill="1" applyBorder="1" applyAlignment="1" applyProtection="1">
      <alignment horizontal="right" vertical="center" wrapText="1"/>
    </xf>
    <xf numFmtId="179" fontId="0" fillId="0" borderId="26" xfId="0" applyNumberFormat="1" applyFill="1" applyBorder="1" applyAlignment="1" applyProtection="1">
      <alignment horizontal="right" vertical="center" wrapText="1"/>
    </xf>
    <xf numFmtId="179" fontId="0" fillId="0" borderId="26" xfId="0" applyNumberFormat="1" applyFont="1" applyFill="1" applyBorder="1" applyAlignment="1" applyProtection="1">
      <alignment horizontal="right" vertical="center" wrapText="1"/>
    </xf>
    <xf numFmtId="179" fontId="0" fillId="0" borderId="0" xfId="0" applyNumberFormat="1" applyFont="1" applyFill="1" applyBorder="1" applyAlignment="1" applyProtection="1">
      <alignment horizontal="right" vertical="center" wrapText="1"/>
    </xf>
    <xf numFmtId="180" fontId="0" fillId="0" borderId="10" xfId="0" applyNumberFormat="1" applyFont="1" applyFill="1" applyBorder="1" applyAlignment="1">
      <alignment vertical="center" wrapText="1"/>
    </xf>
    <xf numFmtId="178" fontId="0" fillId="0" borderId="26" xfId="0" applyNumberFormat="1" applyFont="1" applyFill="1" applyBorder="1" applyAlignment="1" applyProtection="1">
      <alignment horizontal="right" vertical="center" wrapText="1"/>
    </xf>
    <xf numFmtId="178" fontId="0" fillId="0" borderId="26" xfId="0" applyNumberFormat="1" applyFill="1" applyBorder="1" applyAlignment="1" applyProtection="1">
      <alignment horizontal="right" vertical="center" wrapText="1"/>
    </xf>
    <xf numFmtId="181" fontId="0" fillId="0" borderId="26" xfId="0" applyNumberFormat="1" applyFont="1" applyFill="1" applyBorder="1" applyAlignment="1" applyProtection="1">
      <alignment horizontal="right" vertical="center" wrapText="1"/>
    </xf>
    <xf numFmtId="181" fontId="0" fillId="0" borderId="26" xfId="0" applyNumberFormat="1" applyFont="1" applyFill="1" applyBorder="1" applyAlignment="1" applyProtection="1">
      <alignment vertical="center" wrapText="1"/>
    </xf>
    <xf numFmtId="181" fontId="0" fillId="0" borderId="9" xfId="0" applyNumberFormat="1" applyFont="1" applyFill="1" applyBorder="1" applyAlignment="1" applyProtection="1">
      <alignment horizontal="right" vertical="center" wrapText="1"/>
    </xf>
    <xf numFmtId="181" fontId="0" fillId="0" borderId="0" xfId="0" applyNumberFormat="1" applyFont="1" applyFill="1" applyBorder="1" applyAlignment="1" applyProtection="1">
      <alignment vertical="center"/>
    </xf>
    <xf numFmtId="179" fontId="0" fillId="0" borderId="25" xfId="0" applyNumberFormat="1" applyFill="1" applyBorder="1" applyAlignment="1" applyProtection="1">
      <alignment horizontal="right" vertical="center" wrapText="1"/>
    </xf>
    <xf numFmtId="180" fontId="0" fillId="0" borderId="26" xfId="0" applyNumberFormat="1" applyFont="1" applyFill="1" applyBorder="1" applyAlignment="1" applyProtection="1">
      <alignment vertical="center" wrapText="1"/>
    </xf>
    <xf numFmtId="181" fontId="0" fillId="0" borderId="28" xfId="0" applyNumberFormat="1" applyFill="1" applyBorder="1" applyAlignment="1">
      <alignment horizontal="center" vertical="center" wrapText="1"/>
    </xf>
    <xf numFmtId="181" fontId="0" fillId="0" borderId="26" xfId="0" applyNumberFormat="1" applyFont="1" applyFill="1" applyBorder="1" applyAlignment="1" applyProtection="1">
      <alignment horizontal="center" vertical="center" wrapText="1"/>
    </xf>
    <xf numFmtId="178" fontId="0" fillId="0" borderId="26" xfId="0" applyNumberFormat="1" applyFont="1" applyFill="1" applyBorder="1" applyAlignment="1" applyProtection="1">
      <alignment vertical="center" wrapText="1"/>
    </xf>
    <xf numFmtId="181" fontId="0" fillId="0" borderId="28" xfId="0" applyNumberFormat="1" applyFont="1" applyFill="1" applyBorder="1" applyAlignment="1" applyProtection="1">
      <alignment horizontal="center" vertical="center" wrapText="1"/>
    </xf>
    <xf numFmtId="181" fontId="0" fillId="0" borderId="26" xfId="0" applyNumberFormat="1" applyFont="1" applyFill="1" applyBorder="1" applyAlignment="1" applyProtection="1">
      <alignment horizontal="center" vertical="center" wrapText="1"/>
    </xf>
    <xf numFmtId="181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5" xfId="0" applyNumberFormat="1" applyFill="1" applyBorder="1" applyAlignment="1" applyProtection="1">
      <alignment horizontal="right" vertical="center" wrapText="1"/>
    </xf>
    <xf numFmtId="178" fontId="0" fillId="0" borderId="28" xfId="0" applyNumberFormat="1" applyFill="1" applyBorder="1" applyAlignment="1" applyProtection="1">
      <alignment horizontal="right" vertical="center" wrapText="1"/>
    </xf>
    <xf numFmtId="176" fontId="0" fillId="0" borderId="26" xfId="0" applyNumberFormat="1" applyFont="1" applyFill="1" applyBorder="1" applyAlignment="1" applyProtection="1">
      <alignment horizontal="right"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9" xfId="0" applyNumberFormat="1" applyFill="1" applyBorder="1" applyAlignment="1" applyProtection="1">
      <alignment horizontal="right" vertical="center" wrapText="1"/>
    </xf>
    <xf numFmtId="178" fontId="0" fillId="0" borderId="8" xfId="0" applyNumberFormat="1" applyFill="1" applyBorder="1" applyAlignment="1" applyProtection="1">
      <alignment horizontal="right" vertical="center" wrapText="1"/>
    </xf>
    <xf numFmtId="176" fontId="0" fillId="0" borderId="27" xfId="0" applyNumberFormat="1" applyFill="1" applyBorder="1" applyAlignment="1" applyProtection="1">
      <alignment horizontal="right" vertical="center" wrapText="1"/>
    </xf>
    <xf numFmtId="178" fontId="0" fillId="0" borderId="10" xfId="0" applyNumberFormat="1" applyFont="1" applyFill="1" applyBorder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5" xfId="0" applyNumberFormat="1" applyFill="1" applyBorder="1" applyAlignment="1" applyProtection="1">
      <alignment horizontal="right" vertical="center" wrapText="1"/>
    </xf>
    <xf numFmtId="178" fontId="0" fillId="0" borderId="27" xfId="0" applyNumberFormat="1" applyFill="1" applyBorder="1" applyAlignment="1" applyProtection="1">
      <alignment horizontal="right" vertical="center" wrapText="1"/>
    </xf>
    <xf numFmtId="178" fontId="0" fillId="0" borderId="25" xfId="0" applyNumberFormat="1" applyFont="1" applyFill="1" applyBorder="1" applyAlignment="1" applyProtection="1">
      <alignment horizontal="right" vertical="center" wrapText="1"/>
    </xf>
    <xf numFmtId="178" fontId="0" fillId="0" borderId="27" xfId="0" applyNumberFormat="1" applyFont="1" applyFill="1" applyBorder="1" applyAlignment="1" applyProtection="1">
      <alignment horizontal="right" vertical="center" wrapText="1"/>
    </xf>
    <xf numFmtId="178" fontId="0" fillId="0" borderId="28" xfId="0" applyNumberFormat="1" applyFont="1" applyFill="1" applyBorder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vertical="center" wrapText="1"/>
    </xf>
    <xf numFmtId="178" fontId="0" fillId="0" borderId="9" xfId="0" applyNumberFormat="1" applyFont="1" applyFill="1" applyBorder="1" applyAlignment="1" applyProtection="1">
      <alignment horizontal="right" vertical="center" wrapText="1"/>
    </xf>
    <xf numFmtId="178" fontId="0" fillId="0" borderId="25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78" fontId="0" fillId="0" borderId="26" xfId="0" applyNumberFormat="1" applyFont="1" applyFill="1" applyBorder="1" applyAlignment="1" applyProtection="1">
      <alignment horizontal="center" vertical="center" wrapText="1"/>
    </xf>
    <xf numFmtId="178" fontId="0" fillId="0" borderId="28" xfId="0" applyNumberFormat="1" applyFont="1" applyFill="1" applyBorder="1" applyAlignment="1" applyProtection="1">
      <alignment horizontal="center" vertical="center" wrapText="1"/>
    </xf>
    <xf numFmtId="178" fontId="0" fillId="0" borderId="26" xfId="0" applyNumberFormat="1" applyFont="1" applyFill="1" applyBorder="1" applyAlignment="1" applyProtection="1">
      <alignment horizontal="center" vertical="center" wrapText="1"/>
    </xf>
    <xf numFmtId="178" fontId="0" fillId="0" borderId="9" xfId="0" applyNumberFormat="1" applyFont="1" applyFill="1" applyBorder="1" applyAlignment="1" applyProtection="1">
      <alignment vertical="center" wrapText="1"/>
    </xf>
    <xf numFmtId="178" fontId="0" fillId="0" borderId="7" xfId="0" applyNumberFormat="1" applyFont="1" applyFill="1" applyBorder="1" applyAlignment="1" applyProtection="1">
      <alignment vertical="center"/>
    </xf>
    <xf numFmtId="178" fontId="0" fillId="0" borderId="32" xfId="0" applyNumberFormat="1" applyFont="1" applyFill="1" applyBorder="1" applyAlignment="1" applyProtection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46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82"/>
  <sheetViews>
    <sheetView showGridLines="0" tabSelected="1" view="pageBreakPreview" zoomScale="75" zoomScaleNormal="75" zoomScaleSheetLayoutView="75" workbookViewId="0">
      <selection activeCell="B42" sqref="B42"/>
    </sheetView>
  </sheetViews>
  <sheetFormatPr defaultColWidth="10.625" defaultRowHeight="19.5" customHeight="1" x14ac:dyDescent="0.15"/>
  <cols>
    <col min="1" max="1" width="2.625" style="1" customWidth="1"/>
    <col min="2" max="2" width="17.375" style="1" customWidth="1"/>
    <col min="3" max="3" width="10.375" style="1" customWidth="1"/>
    <col min="4" max="13" width="10.5" style="1" customWidth="1"/>
    <col min="14" max="14" width="2.625" style="1" customWidth="1"/>
    <col min="15" max="16" width="7.625" style="1" customWidth="1"/>
    <col min="17" max="16384" width="10.625" style="1"/>
  </cols>
  <sheetData>
    <row r="1" spans="2:13" s="1" customFormat="1" ht="19.5" customHeight="1" thickBot="1" x14ac:dyDescent="0.2">
      <c r="B1" s="37" t="s">
        <v>62</v>
      </c>
    </row>
    <row r="2" spans="2:13" s="1" customFormat="1" ht="19.5" customHeight="1" x14ac:dyDescent="0.15">
      <c r="B2" s="35"/>
      <c r="C2" s="88" t="s">
        <v>61</v>
      </c>
      <c r="D2" s="32" t="s">
        <v>17</v>
      </c>
      <c r="E2" s="88" t="s">
        <v>16</v>
      </c>
      <c r="F2" s="88" t="s">
        <v>15</v>
      </c>
      <c r="G2" s="88" t="s">
        <v>14</v>
      </c>
      <c r="H2" s="88" t="s">
        <v>13</v>
      </c>
      <c r="I2" s="88" t="s">
        <v>12</v>
      </c>
      <c r="J2" s="88" t="s">
        <v>60</v>
      </c>
      <c r="K2" s="88" t="s">
        <v>59</v>
      </c>
      <c r="L2" s="87" t="s">
        <v>9</v>
      </c>
      <c r="M2" s="39"/>
    </row>
    <row r="3" spans="2:13" s="1" customFormat="1" ht="19.5" customHeight="1" x14ac:dyDescent="0.15">
      <c r="B3" s="61"/>
      <c r="C3" s="39"/>
      <c r="D3" s="39"/>
      <c r="E3" s="39"/>
      <c r="F3" s="67" t="s">
        <v>58</v>
      </c>
      <c r="G3" s="39"/>
      <c r="H3" s="39"/>
      <c r="I3" s="67" t="s">
        <v>57</v>
      </c>
      <c r="J3" s="39"/>
      <c r="K3" s="39"/>
      <c r="L3" s="86"/>
      <c r="M3" s="39"/>
    </row>
    <row r="4" spans="2:13" s="1" customFormat="1" ht="19.5" customHeight="1" x14ac:dyDescent="0.15">
      <c r="B4" s="61" t="s">
        <v>54</v>
      </c>
      <c r="C4" s="82">
        <v>1182</v>
      </c>
      <c r="D4" s="65" t="s">
        <v>53</v>
      </c>
      <c r="E4" s="64" t="s">
        <v>53</v>
      </c>
      <c r="F4" s="64" t="s">
        <v>50</v>
      </c>
      <c r="G4" s="64" t="s">
        <v>50</v>
      </c>
      <c r="H4" s="64" t="s">
        <v>50</v>
      </c>
      <c r="I4" s="64" t="s">
        <v>50</v>
      </c>
      <c r="J4" s="64" t="s">
        <v>50</v>
      </c>
      <c r="K4" s="64" t="s">
        <v>50</v>
      </c>
      <c r="L4" s="63" t="s">
        <v>50</v>
      </c>
      <c r="M4" s="39"/>
    </row>
    <row r="5" spans="2:13" s="1" customFormat="1" ht="19.5" customHeight="1" x14ac:dyDescent="0.15">
      <c r="B5" s="61" t="s">
        <v>52</v>
      </c>
      <c r="C5" s="82">
        <v>1539</v>
      </c>
      <c r="D5" s="65" t="s">
        <v>50</v>
      </c>
      <c r="E5" s="64" t="s">
        <v>50</v>
      </c>
      <c r="F5" s="64" t="s">
        <v>50</v>
      </c>
      <c r="G5" s="64" t="s">
        <v>50</v>
      </c>
      <c r="H5" s="64" t="s">
        <v>50</v>
      </c>
      <c r="I5" s="64" t="s">
        <v>50</v>
      </c>
      <c r="J5" s="64" t="s">
        <v>50</v>
      </c>
      <c r="K5" s="64" t="s">
        <v>50</v>
      </c>
      <c r="L5" s="63" t="s">
        <v>50</v>
      </c>
      <c r="M5" s="39"/>
    </row>
    <row r="6" spans="2:13" s="1" customFormat="1" ht="19.5" customHeight="1" x14ac:dyDescent="0.15">
      <c r="B6" s="61" t="s">
        <v>51</v>
      </c>
      <c r="C6" s="82">
        <v>905</v>
      </c>
      <c r="D6" s="65" t="s">
        <v>50</v>
      </c>
      <c r="E6" s="64" t="s">
        <v>50</v>
      </c>
      <c r="F6" s="64" t="s">
        <v>50</v>
      </c>
      <c r="G6" s="64" t="s">
        <v>50</v>
      </c>
      <c r="H6" s="64" t="s">
        <v>50</v>
      </c>
      <c r="I6" s="64" t="s">
        <v>50</v>
      </c>
      <c r="J6" s="64" t="s">
        <v>50</v>
      </c>
      <c r="K6" s="64" t="s">
        <v>50</v>
      </c>
      <c r="L6" s="63" t="s">
        <v>50</v>
      </c>
      <c r="M6" s="39"/>
    </row>
    <row r="7" spans="2:13" s="1" customFormat="1" ht="19.5" customHeight="1" x14ac:dyDescent="0.15">
      <c r="B7" s="61" t="s">
        <v>49</v>
      </c>
      <c r="C7" s="82">
        <v>415</v>
      </c>
      <c r="D7" s="84">
        <v>1</v>
      </c>
      <c r="E7" s="82">
        <v>15</v>
      </c>
      <c r="F7" s="82">
        <v>143</v>
      </c>
      <c r="G7" s="82">
        <v>165</v>
      </c>
      <c r="H7" s="82">
        <v>53</v>
      </c>
      <c r="I7" s="82">
        <v>11</v>
      </c>
      <c r="J7" s="82">
        <v>1</v>
      </c>
      <c r="K7" s="57" t="s">
        <v>40</v>
      </c>
      <c r="L7" s="59" t="s">
        <v>40</v>
      </c>
      <c r="M7" s="39"/>
    </row>
    <row r="8" spans="2:13" s="1" customFormat="1" ht="19.5" customHeight="1" x14ac:dyDescent="0.15">
      <c r="B8" s="61" t="s">
        <v>48</v>
      </c>
      <c r="C8" s="82">
        <v>241</v>
      </c>
      <c r="D8" s="84" t="s">
        <v>40</v>
      </c>
      <c r="E8" s="82">
        <v>7</v>
      </c>
      <c r="F8" s="82">
        <v>98</v>
      </c>
      <c r="G8" s="82">
        <v>88</v>
      </c>
      <c r="H8" s="82">
        <v>22</v>
      </c>
      <c r="I8" s="82">
        <v>4</v>
      </c>
      <c r="J8" s="82">
        <v>1</v>
      </c>
      <c r="K8" s="57" t="s">
        <v>40</v>
      </c>
      <c r="L8" s="59" t="s">
        <v>40</v>
      </c>
      <c r="M8" s="39"/>
    </row>
    <row r="9" spans="2:13" s="1" customFormat="1" ht="19.5" customHeight="1" x14ac:dyDescent="0.15">
      <c r="B9" s="61" t="s">
        <v>47</v>
      </c>
      <c r="C9" s="82">
        <v>234</v>
      </c>
      <c r="D9" s="84">
        <v>1</v>
      </c>
      <c r="E9" s="82">
        <v>8</v>
      </c>
      <c r="F9" s="82">
        <v>82</v>
      </c>
      <c r="G9" s="82">
        <v>89</v>
      </c>
      <c r="H9" s="82">
        <v>31</v>
      </c>
      <c r="I9" s="82">
        <v>5</v>
      </c>
      <c r="J9" s="57" t="s">
        <v>40</v>
      </c>
      <c r="K9" s="57" t="s">
        <v>40</v>
      </c>
      <c r="L9" s="59" t="s">
        <v>40</v>
      </c>
      <c r="M9" s="39"/>
    </row>
    <row r="10" spans="2:13" s="1" customFormat="1" ht="19.5" customHeight="1" x14ac:dyDescent="0.15">
      <c r="B10" s="61" t="s">
        <v>46</v>
      </c>
      <c r="C10" s="82">
        <v>162</v>
      </c>
      <c r="D10" s="84" t="s">
        <v>40</v>
      </c>
      <c r="E10" s="82">
        <v>4</v>
      </c>
      <c r="F10" s="82">
        <v>39</v>
      </c>
      <c r="G10" s="82">
        <v>68</v>
      </c>
      <c r="H10" s="82">
        <v>33</v>
      </c>
      <c r="I10" s="82">
        <v>6</v>
      </c>
      <c r="J10" s="57" t="s">
        <v>40</v>
      </c>
      <c r="K10" s="57" t="s">
        <v>40</v>
      </c>
      <c r="L10" s="59" t="s">
        <v>40</v>
      </c>
      <c r="M10" s="39"/>
    </row>
    <row r="11" spans="2:13" s="1" customFormat="1" ht="19.5" customHeight="1" x14ac:dyDescent="0.15">
      <c r="B11" s="62" t="s">
        <v>45</v>
      </c>
      <c r="C11" s="82">
        <f>SUM(D11:L11)</f>
        <v>135</v>
      </c>
      <c r="D11" s="84" t="s">
        <v>40</v>
      </c>
      <c r="E11" s="82">
        <v>5</v>
      </c>
      <c r="F11" s="82">
        <v>27</v>
      </c>
      <c r="G11" s="82">
        <v>69</v>
      </c>
      <c r="H11" s="82">
        <v>27</v>
      </c>
      <c r="I11" s="82">
        <v>7</v>
      </c>
      <c r="J11" s="57" t="s">
        <v>40</v>
      </c>
      <c r="K11" s="57" t="s">
        <v>40</v>
      </c>
      <c r="L11" s="59" t="s">
        <v>40</v>
      </c>
      <c r="M11" s="39"/>
    </row>
    <row r="12" spans="2:13" s="1" customFormat="1" ht="19.5" hidden="1" customHeight="1" x14ac:dyDescent="0.15">
      <c r="B12" s="61" t="s">
        <v>44</v>
      </c>
      <c r="C12" s="82">
        <f>SUM(D12:L12)</f>
        <v>111</v>
      </c>
      <c r="D12" s="84" t="s">
        <v>40</v>
      </c>
      <c r="E12" s="82">
        <v>4</v>
      </c>
      <c r="F12" s="82">
        <v>24</v>
      </c>
      <c r="G12" s="82">
        <v>59</v>
      </c>
      <c r="H12" s="82">
        <v>16</v>
      </c>
      <c r="I12" s="82">
        <v>8</v>
      </c>
      <c r="J12" s="57" t="s">
        <v>40</v>
      </c>
      <c r="K12" s="57" t="s">
        <v>40</v>
      </c>
      <c r="L12" s="59" t="s">
        <v>40</v>
      </c>
      <c r="M12" s="39"/>
    </row>
    <row r="13" spans="2:13" s="1" customFormat="1" ht="19.5" hidden="1" customHeight="1" x14ac:dyDescent="0.15">
      <c r="B13" s="61" t="s">
        <v>43</v>
      </c>
      <c r="C13" s="82">
        <f>SUM(D13:L13)</f>
        <v>93</v>
      </c>
      <c r="D13" s="84" t="s">
        <v>40</v>
      </c>
      <c r="E13" s="82">
        <v>4</v>
      </c>
      <c r="F13" s="82">
        <v>20</v>
      </c>
      <c r="G13" s="82">
        <v>46</v>
      </c>
      <c r="H13" s="82">
        <v>17</v>
      </c>
      <c r="I13" s="82">
        <v>5</v>
      </c>
      <c r="J13" s="82">
        <v>1</v>
      </c>
      <c r="K13" s="57" t="s">
        <v>40</v>
      </c>
      <c r="L13" s="59" t="s">
        <v>40</v>
      </c>
      <c r="M13" s="39"/>
    </row>
    <row r="14" spans="2:13" s="1" customFormat="1" ht="19.5" hidden="1" customHeight="1" x14ac:dyDescent="0.15">
      <c r="B14" s="61" t="s">
        <v>42</v>
      </c>
      <c r="C14" s="82">
        <f>SUM(D14:L14)</f>
        <v>85</v>
      </c>
      <c r="D14" s="84" t="s">
        <v>40</v>
      </c>
      <c r="E14" s="82">
        <v>1</v>
      </c>
      <c r="F14" s="82">
        <v>15</v>
      </c>
      <c r="G14" s="82">
        <v>40</v>
      </c>
      <c r="H14" s="82">
        <v>21</v>
      </c>
      <c r="I14" s="82">
        <v>6</v>
      </c>
      <c r="J14" s="82">
        <v>2</v>
      </c>
      <c r="K14" s="57" t="s">
        <v>40</v>
      </c>
      <c r="L14" s="59" t="s">
        <v>40</v>
      </c>
      <c r="M14" s="39"/>
    </row>
    <row r="15" spans="2:13" s="1" customFormat="1" ht="19.5" hidden="1" customHeight="1" x14ac:dyDescent="0.15">
      <c r="B15" s="54" t="s">
        <v>41</v>
      </c>
      <c r="C15" s="82">
        <f>SUM(D15:L15)</f>
        <v>73</v>
      </c>
      <c r="D15" s="84" t="s">
        <v>40</v>
      </c>
      <c r="E15" s="82">
        <v>2</v>
      </c>
      <c r="F15" s="82">
        <v>18</v>
      </c>
      <c r="G15" s="82">
        <v>33</v>
      </c>
      <c r="H15" s="82">
        <v>15</v>
      </c>
      <c r="I15" s="82">
        <v>5</v>
      </c>
      <c r="J15" s="57" t="s">
        <v>40</v>
      </c>
      <c r="K15" s="57" t="s">
        <v>40</v>
      </c>
      <c r="L15" s="59" t="s">
        <v>40</v>
      </c>
      <c r="M15" s="39"/>
    </row>
    <row r="16" spans="2:13" s="1" customFormat="1" ht="19.5" hidden="1" customHeight="1" x14ac:dyDescent="0.15">
      <c r="B16" s="54" t="s">
        <v>56</v>
      </c>
      <c r="C16" s="82">
        <f>SUM(D16:L16)</f>
        <v>64</v>
      </c>
      <c r="D16" s="84" t="s">
        <v>40</v>
      </c>
      <c r="E16" s="57" t="s">
        <v>40</v>
      </c>
      <c r="F16" s="85">
        <v>7</v>
      </c>
      <c r="G16" s="85">
        <v>29</v>
      </c>
      <c r="H16" s="85">
        <v>22</v>
      </c>
      <c r="I16" s="85">
        <v>5</v>
      </c>
      <c r="J16" s="85">
        <v>1</v>
      </c>
      <c r="K16" s="57" t="s">
        <v>40</v>
      </c>
      <c r="L16" s="59" t="s">
        <v>40</v>
      </c>
      <c r="M16" s="39"/>
    </row>
    <row r="17" spans="2:13" s="1" customFormat="1" ht="19.5" customHeight="1" x14ac:dyDescent="0.15">
      <c r="B17" s="54" t="s">
        <v>39</v>
      </c>
      <c r="C17" s="82">
        <f>SUM(D17:L17)</f>
        <v>64</v>
      </c>
      <c r="D17" s="84" t="s">
        <v>40</v>
      </c>
      <c r="E17" s="57" t="s">
        <v>40</v>
      </c>
      <c r="F17" s="85">
        <v>7</v>
      </c>
      <c r="G17" s="85">
        <v>29</v>
      </c>
      <c r="H17" s="85">
        <v>22</v>
      </c>
      <c r="I17" s="85">
        <v>5</v>
      </c>
      <c r="J17" s="85">
        <v>1</v>
      </c>
      <c r="K17" s="57" t="s">
        <v>40</v>
      </c>
      <c r="L17" s="59" t="s">
        <v>40</v>
      </c>
      <c r="M17" s="39"/>
    </row>
    <row r="18" spans="2:13" s="1" customFormat="1" ht="19.5" customHeight="1" x14ac:dyDescent="0.15">
      <c r="B18" s="54" t="s">
        <v>38</v>
      </c>
      <c r="C18" s="82">
        <f>SUM(D18:L18)</f>
        <v>111</v>
      </c>
      <c r="D18" s="84">
        <v>2</v>
      </c>
      <c r="E18" s="57">
        <v>9</v>
      </c>
      <c r="F18" s="57">
        <v>29</v>
      </c>
      <c r="G18" s="57">
        <v>35</v>
      </c>
      <c r="H18" s="57">
        <v>29</v>
      </c>
      <c r="I18" s="57">
        <v>6</v>
      </c>
      <c r="J18" s="10">
        <v>1</v>
      </c>
      <c r="K18" s="79" t="s">
        <v>40</v>
      </c>
      <c r="L18" s="78" t="s">
        <v>40</v>
      </c>
      <c r="M18" s="39"/>
    </row>
    <row r="19" spans="2:13" s="1" customFormat="1" ht="19.5" customHeight="1" x14ac:dyDescent="0.15">
      <c r="B19" s="54" t="s">
        <v>37</v>
      </c>
      <c r="C19" s="82">
        <f>SUM(D19:L19)</f>
        <v>115</v>
      </c>
      <c r="D19" s="83" t="s">
        <v>40</v>
      </c>
      <c r="E19" s="57">
        <v>7</v>
      </c>
      <c r="F19" s="57">
        <v>22</v>
      </c>
      <c r="G19" s="57">
        <v>41</v>
      </c>
      <c r="H19" s="57">
        <v>34</v>
      </c>
      <c r="I19" s="57">
        <v>10</v>
      </c>
      <c r="J19" s="80">
        <v>0</v>
      </c>
      <c r="K19" s="79" t="s">
        <v>40</v>
      </c>
      <c r="L19" s="78">
        <v>1</v>
      </c>
      <c r="M19" s="39"/>
    </row>
    <row r="20" spans="2:13" s="1" customFormat="1" ht="19.5" customHeight="1" x14ac:dyDescent="0.15">
      <c r="B20" s="54" t="s">
        <v>36</v>
      </c>
      <c r="C20" s="82">
        <f>SUM(D20:L20)</f>
        <v>70</v>
      </c>
      <c r="D20" s="81">
        <v>0</v>
      </c>
      <c r="E20" s="57">
        <v>2</v>
      </c>
      <c r="F20" s="57">
        <v>24</v>
      </c>
      <c r="G20" s="57">
        <v>20</v>
      </c>
      <c r="H20" s="57">
        <v>21</v>
      </c>
      <c r="I20" s="57">
        <v>3</v>
      </c>
      <c r="J20" s="80">
        <v>0</v>
      </c>
      <c r="K20" s="79">
        <v>0</v>
      </c>
      <c r="L20" s="78">
        <v>0</v>
      </c>
      <c r="M20" s="39"/>
    </row>
    <row r="21" spans="2:13" s="1" customFormat="1" ht="19.5" customHeight="1" x14ac:dyDescent="0.15">
      <c r="B21" s="54" t="s">
        <v>35</v>
      </c>
      <c r="C21" s="82">
        <f>SUM(D21:L21)</f>
        <v>75</v>
      </c>
      <c r="D21" s="81">
        <v>0</v>
      </c>
      <c r="E21" s="57">
        <v>6</v>
      </c>
      <c r="F21" s="57">
        <v>16</v>
      </c>
      <c r="G21" s="57">
        <v>25</v>
      </c>
      <c r="H21" s="57">
        <v>24</v>
      </c>
      <c r="I21" s="57">
        <v>3</v>
      </c>
      <c r="J21" s="80">
        <v>1</v>
      </c>
      <c r="K21" s="79">
        <v>0</v>
      </c>
      <c r="L21" s="78">
        <v>0</v>
      </c>
      <c r="M21" s="39"/>
    </row>
    <row r="22" spans="2:13" s="1" customFormat="1" ht="19.5" customHeight="1" x14ac:dyDescent="0.15">
      <c r="B22" s="54" t="s">
        <v>34</v>
      </c>
      <c r="C22" s="82">
        <f>SUM(D22:L22)</f>
        <v>57</v>
      </c>
      <c r="D22" s="81">
        <v>0</v>
      </c>
      <c r="E22" s="57">
        <v>3</v>
      </c>
      <c r="F22" s="57">
        <v>11</v>
      </c>
      <c r="G22" s="57">
        <v>23</v>
      </c>
      <c r="H22" s="57">
        <v>16</v>
      </c>
      <c r="I22" s="57">
        <v>4</v>
      </c>
      <c r="J22" s="80">
        <v>0</v>
      </c>
      <c r="K22" s="79">
        <v>0</v>
      </c>
      <c r="L22" s="78">
        <v>0</v>
      </c>
      <c r="M22" s="39"/>
    </row>
    <row r="23" spans="2:13" s="1" customFormat="1" ht="19.5" customHeight="1" x14ac:dyDescent="0.15">
      <c r="B23" s="54" t="s">
        <v>33</v>
      </c>
      <c r="C23" s="82">
        <f>SUM(D23:L23)</f>
        <v>49</v>
      </c>
      <c r="D23" s="81">
        <v>0</v>
      </c>
      <c r="E23" s="57">
        <v>2</v>
      </c>
      <c r="F23" s="57">
        <v>17</v>
      </c>
      <c r="G23" s="57">
        <v>18</v>
      </c>
      <c r="H23" s="57">
        <v>10</v>
      </c>
      <c r="I23" s="57">
        <v>1</v>
      </c>
      <c r="J23" s="80">
        <v>1</v>
      </c>
      <c r="K23" s="79">
        <v>0</v>
      </c>
      <c r="L23" s="78">
        <v>0</v>
      </c>
      <c r="M23" s="39"/>
    </row>
    <row r="24" spans="2:13" s="1" customFormat="1" ht="19.5" customHeight="1" x14ac:dyDescent="0.15">
      <c r="B24" s="54" t="s">
        <v>32</v>
      </c>
      <c r="C24" s="82">
        <f>SUM(D24:L24)</f>
        <v>52</v>
      </c>
      <c r="D24" s="81">
        <v>0</v>
      </c>
      <c r="E24" s="10">
        <v>0</v>
      </c>
      <c r="F24" s="10">
        <v>13</v>
      </c>
      <c r="G24" s="10">
        <v>24</v>
      </c>
      <c r="H24" s="10">
        <v>14</v>
      </c>
      <c r="I24" s="10">
        <v>0</v>
      </c>
      <c r="J24" s="80">
        <v>1</v>
      </c>
      <c r="K24" s="79">
        <v>0</v>
      </c>
      <c r="L24" s="78">
        <v>0</v>
      </c>
      <c r="M24" s="39"/>
    </row>
    <row r="25" spans="2:13" s="1" customFormat="1" ht="19.5" customHeight="1" x14ac:dyDescent="0.15">
      <c r="B25" s="54" t="s">
        <v>31</v>
      </c>
      <c r="C25" s="82">
        <f>SUM(D25:L25)</f>
        <v>67</v>
      </c>
      <c r="D25" s="81">
        <v>0</v>
      </c>
      <c r="E25" s="10">
        <v>2</v>
      </c>
      <c r="F25" s="10">
        <v>7</v>
      </c>
      <c r="G25" s="10">
        <v>28</v>
      </c>
      <c r="H25" s="10">
        <v>25</v>
      </c>
      <c r="I25" s="10">
        <v>2</v>
      </c>
      <c r="J25" s="80">
        <v>3</v>
      </c>
      <c r="K25" s="79">
        <v>0</v>
      </c>
      <c r="L25" s="78">
        <v>0</v>
      </c>
      <c r="M25" s="39"/>
    </row>
    <row r="26" spans="2:13" s="1" customFormat="1" ht="19.5" customHeight="1" x14ac:dyDescent="0.15">
      <c r="B26" s="54" t="s">
        <v>30</v>
      </c>
      <c r="C26" s="82">
        <f>SUM(D26:L26)</f>
        <v>73</v>
      </c>
      <c r="D26" s="81">
        <v>0</v>
      </c>
      <c r="E26" s="10">
        <v>4</v>
      </c>
      <c r="F26" s="10">
        <v>15</v>
      </c>
      <c r="G26" s="10">
        <v>28</v>
      </c>
      <c r="H26" s="10">
        <v>23</v>
      </c>
      <c r="I26" s="10">
        <v>3</v>
      </c>
      <c r="J26" s="80">
        <v>0</v>
      </c>
      <c r="K26" s="79">
        <v>0</v>
      </c>
      <c r="L26" s="78">
        <v>0</v>
      </c>
      <c r="M26" s="39"/>
    </row>
    <row r="27" spans="2:13" s="1" customFormat="1" ht="19.5" customHeight="1" x14ac:dyDescent="0.15">
      <c r="B27" s="54" t="s">
        <v>29</v>
      </c>
      <c r="C27" s="82">
        <f>SUM(D27:L27)</f>
        <v>55</v>
      </c>
      <c r="D27" s="81">
        <v>0</v>
      </c>
      <c r="E27" s="10">
        <v>1</v>
      </c>
      <c r="F27" s="10">
        <v>7</v>
      </c>
      <c r="G27" s="10">
        <v>23</v>
      </c>
      <c r="H27" s="10">
        <v>20</v>
      </c>
      <c r="I27" s="79">
        <v>4</v>
      </c>
      <c r="J27" s="80">
        <v>0</v>
      </c>
      <c r="K27" s="79">
        <v>0</v>
      </c>
      <c r="L27" s="78">
        <v>0</v>
      </c>
      <c r="M27" s="39"/>
    </row>
    <row r="28" spans="2:13" s="1" customFormat="1" ht="19.5" customHeight="1" x14ac:dyDescent="0.15">
      <c r="B28" s="54" t="s">
        <v>28</v>
      </c>
      <c r="C28" s="82">
        <f>SUM(D28:L28)</f>
        <v>82</v>
      </c>
      <c r="D28" s="81">
        <v>0</v>
      </c>
      <c r="E28" s="10">
        <v>7</v>
      </c>
      <c r="F28" s="10">
        <v>13</v>
      </c>
      <c r="G28" s="10">
        <v>24</v>
      </c>
      <c r="H28" s="10">
        <v>30</v>
      </c>
      <c r="I28" s="79">
        <v>6</v>
      </c>
      <c r="J28" s="80">
        <v>2</v>
      </c>
      <c r="K28" s="79">
        <v>0</v>
      </c>
      <c r="L28" s="78">
        <v>0</v>
      </c>
      <c r="M28" s="39"/>
    </row>
    <row r="29" spans="2:13" s="1" customFormat="1" ht="19.5" customHeight="1" x14ac:dyDescent="0.15">
      <c r="B29" s="54" t="s">
        <v>27</v>
      </c>
      <c r="C29" s="82">
        <v>69</v>
      </c>
      <c r="D29" s="81">
        <v>0</v>
      </c>
      <c r="E29" s="10">
        <v>2</v>
      </c>
      <c r="F29" s="10">
        <v>15</v>
      </c>
      <c r="G29" s="10">
        <v>24</v>
      </c>
      <c r="H29" s="10">
        <v>24</v>
      </c>
      <c r="I29" s="79">
        <v>4</v>
      </c>
      <c r="J29" s="80">
        <v>0</v>
      </c>
      <c r="K29" s="79">
        <v>0</v>
      </c>
      <c r="L29" s="78">
        <v>0</v>
      </c>
      <c r="M29" s="39"/>
    </row>
    <row r="30" spans="2:13" s="1" customFormat="1" ht="19.5" customHeight="1" x14ac:dyDescent="0.15">
      <c r="B30" s="53" t="s">
        <v>26</v>
      </c>
      <c r="C30" s="77">
        <f>SUM(D30:L30)</f>
        <v>76</v>
      </c>
      <c r="D30" s="76">
        <v>0</v>
      </c>
      <c r="E30" s="70">
        <v>2</v>
      </c>
      <c r="F30" s="70">
        <v>14</v>
      </c>
      <c r="G30" s="70">
        <v>24</v>
      </c>
      <c r="H30" s="70">
        <v>27</v>
      </c>
      <c r="I30" s="70">
        <v>8</v>
      </c>
      <c r="J30" s="75">
        <v>1</v>
      </c>
      <c r="K30" s="70">
        <v>0</v>
      </c>
      <c r="L30" s="74">
        <v>0</v>
      </c>
      <c r="M30" s="39"/>
    </row>
    <row r="31" spans="2:13" s="1" customFormat="1" ht="19.5" customHeight="1" x14ac:dyDescent="0.15">
      <c r="B31" s="54" t="s">
        <v>25</v>
      </c>
      <c r="C31" s="77">
        <v>101</v>
      </c>
      <c r="D31" s="76">
        <v>0</v>
      </c>
      <c r="E31" s="70">
        <v>2</v>
      </c>
      <c r="F31" s="70">
        <v>15</v>
      </c>
      <c r="G31" s="70">
        <v>37</v>
      </c>
      <c r="H31" s="70">
        <v>44</v>
      </c>
      <c r="I31" s="70">
        <v>3</v>
      </c>
      <c r="J31" s="75">
        <v>0</v>
      </c>
      <c r="K31" s="70">
        <v>0</v>
      </c>
      <c r="L31" s="74">
        <v>0</v>
      </c>
      <c r="M31" s="39"/>
    </row>
    <row r="32" spans="2:13" s="1" customFormat="1" ht="19.5" customHeight="1" x14ac:dyDescent="0.15">
      <c r="B32" s="53" t="s">
        <v>24</v>
      </c>
      <c r="C32" s="73">
        <v>96</v>
      </c>
      <c r="D32" s="72">
        <v>0</v>
      </c>
      <c r="E32" s="71">
        <v>1</v>
      </c>
      <c r="F32" s="71">
        <v>15</v>
      </c>
      <c r="G32" s="71">
        <v>35</v>
      </c>
      <c r="H32" s="71">
        <v>34</v>
      </c>
      <c r="I32" s="70">
        <v>9</v>
      </c>
      <c r="J32" s="70">
        <v>2</v>
      </c>
      <c r="K32" s="70">
        <v>0</v>
      </c>
      <c r="L32" s="69">
        <v>0</v>
      </c>
      <c r="M32" s="39"/>
    </row>
    <row r="33" spans="1:14" s="68" customFormat="1" ht="19.5" customHeight="1" x14ac:dyDescent="0.15">
      <c r="A33" s="1"/>
      <c r="B33" s="54" t="s">
        <v>23</v>
      </c>
      <c r="C33" s="73">
        <v>96</v>
      </c>
      <c r="D33" s="72" t="s">
        <v>2</v>
      </c>
      <c r="E33" s="71">
        <v>3</v>
      </c>
      <c r="F33" s="71">
        <v>20</v>
      </c>
      <c r="G33" s="71">
        <v>33</v>
      </c>
      <c r="H33" s="71">
        <v>32</v>
      </c>
      <c r="I33" s="70">
        <v>8</v>
      </c>
      <c r="J33" s="70" t="s">
        <v>2</v>
      </c>
      <c r="K33" s="70" t="s">
        <v>2</v>
      </c>
      <c r="L33" s="69" t="s">
        <v>2</v>
      </c>
      <c r="M33" s="39"/>
      <c r="N33" s="1"/>
    </row>
    <row r="34" spans="1:14" s="1" customFormat="1" ht="19.5" customHeight="1" x14ac:dyDescent="0.15">
      <c r="B34" s="61"/>
      <c r="C34" s="13"/>
      <c r="D34" s="13"/>
      <c r="E34" s="13"/>
      <c r="F34" s="67" t="s">
        <v>55</v>
      </c>
      <c r="G34" s="13"/>
      <c r="H34" s="13"/>
      <c r="I34" s="13"/>
      <c r="J34" s="13"/>
      <c r="K34" s="13"/>
      <c r="L34" s="66"/>
      <c r="M34" s="39"/>
    </row>
    <row r="35" spans="1:14" s="1" customFormat="1" ht="19.5" customHeight="1" x14ac:dyDescent="0.15">
      <c r="B35" s="61" t="s">
        <v>54</v>
      </c>
      <c r="C35" s="55">
        <v>100</v>
      </c>
      <c r="D35" s="65" t="s">
        <v>53</v>
      </c>
      <c r="E35" s="64" t="s">
        <v>53</v>
      </c>
      <c r="F35" s="64" t="s">
        <v>50</v>
      </c>
      <c r="G35" s="64" t="s">
        <v>50</v>
      </c>
      <c r="H35" s="64" t="s">
        <v>50</v>
      </c>
      <c r="I35" s="64" t="s">
        <v>50</v>
      </c>
      <c r="J35" s="64" t="s">
        <v>50</v>
      </c>
      <c r="K35" s="64" t="s">
        <v>50</v>
      </c>
      <c r="L35" s="63" t="s">
        <v>50</v>
      </c>
      <c r="M35" s="39"/>
    </row>
    <row r="36" spans="1:14" s="1" customFormat="1" ht="19.5" customHeight="1" x14ac:dyDescent="0.15">
      <c r="B36" s="61" t="s">
        <v>52</v>
      </c>
      <c r="C36" s="55">
        <v>100</v>
      </c>
      <c r="D36" s="65" t="s">
        <v>50</v>
      </c>
      <c r="E36" s="64" t="s">
        <v>50</v>
      </c>
      <c r="F36" s="64" t="s">
        <v>50</v>
      </c>
      <c r="G36" s="64" t="s">
        <v>50</v>
      </c>
      <c r="H36" s="64" t="s">
        <v>50</v>
      </c>
      <c r="I36" s="64" t="s">
        <v>50</v>
      </c>
      <c r="J36" s="64" t="s">
        <v>50</v>
      </c>
      <c r="K36" s="64" t="s">
        <v>50</v>
      </c>
      <c r="L36" s="63" t="s">
        <v>50</v>
      </c>
      <c r="M36" s="39"/>
    </row>
    <row r="37" spans="1:14" s="1" customFormat="1" ht="19.5" customHeight="1" x14ac:dyDescent="0.15">
      <c r="B37" s="61" t="s">
        <v>51</v>
      </c>
      <c r="C37" s="55">
        <v>100</v>
      </c>
      <c r="D37" s="65" t="s">
        <v>50</v>
      </c>
      <c r="E37" s="64" t="s">
        <v>50</v>
      </c>
      <c r="F37" s="64" t="s">
        <v>50</v>
      </c>
      <c r="G37" s="64" t="s">
        <v>50</v>
      </c>
      <c r="H37" s="64" t="s">
        <v>50</v>
      </c>
      <c r="I37" s="64" t="s">
        <v>50</v>
      </c>
      <c r="J37" s="64" t="s">
        <v>50</v>
      </c>
      <c r="K37" s="64" t="s">
        <v>50</v>
      </c>
      <c r="L37" s="63" t="s">
        <v>50</v>
      </c>
      <c r="M37" s="39"/>
    </row>
    <row r="38" spans="1:14" s="1" customFormat="1" ht="19.5" customHeight="1" x14ac:dyDescent="0.15">
      <c r="B38" s="61" t="s">
        <v>49</v>
      </c>
      <c r="C38" s="55">
        <v>100</v>
      </c>
      <c r="D38" s="60">
        <f>IF(D7=0,"－",D7/C7*100)</f>
        <v>0.24096385542168677</v>
      </c>
      <c r="E38" s="55">
        <f>E7/C7*100</f>
        <v>3.6144578313253009</v>
      </c>
      <c r="F38" s="55">
        <f>F7/C7*100</f>
        <v>34.4578313253012</v>
      </c>
      <c r="G38" s="55">
        <f>G7/C7*100</f>
        <v>39.75903614457831</v>
      </c>
      <c r="H38" s="55">
        <f>H7/C7*100</f>
        <v>12.771084337349398</v>
      </c>
      <c r="I38" s="55">
        <f>I7/C7*100</f>
        <v>2.6506024096385543</v>
      </c>
      <c r="J38" s="50">
        <f>IF(J7=0,"－",J7/C7*100)</f>
        <v>0.24096385542168677</v>
      </c>
      <c r="K38" s="57" t="str">
        <f>IF(K7=0,"－",K7/C7*100)</f>
        <v>－</v>
      </c>
      <c r="L38" s="59" t="str">
        <f>IF(L7=0,"－",L7/C7*100)</f>
        <v>－</v>
      </c>
      <c r="M38" s="39"/>
    </row>
    <row r="39" spans="1:14" s="1" customFormat="1" ht="19.5" customHeight="1" x14ac:dyDescent="0.15">
      <c r="B39" s="61" t="s">
        <v>48</v>
      </c>
      <c r="C39" s="55">
        <v>100</v>
      </c>
      <c r="D39" s="58" t="str">
        <f>IF(D8=0,"－",D8/C8*100)</f>
        <v>－</v>
      </c>
      <c r="E39" s="55">
        <f>E8/C8*100</f>
        <v>2.904564315352697</v>
      </c>
      <c r="F39" s="55">
        <f>F8/C8*100</f>
        <v>40.663900414937757</v>
      </c>
      <c r="G39" s="55">
        <f>G8/C8*100</f>
        <v>36.514522821576762</v>
      </c>
      <c r="H39" s="55">
        <f>H8/C8*100</f>
        <v>9.1286307053941904</v>
      </c>
      <c r="I39" s="55">
        <f>I8/C8*100</f>
        <v>1.6597510373443984</v>
      </c>
      <c r="J39" s="50">
        <f>IF(J8=0,"－",J8/C8*100)</f>
        <v>0.41493775933609961</v>
      </c>
      <c r="K39" s="57" t="str">
        <f>IF(K8=0,"－",K8/C8*100)</f>
        <v>－</v>
      </c>
      <c r="L39" s="59" t="str">
        <f>IF(L8=0,"－",L8/C8*100)</f>
        <v>－</v>
      </c>
      <c r="M39" s="39"/>
    </row>
    <row r="40" spans="1:14" s="1" customFormat="1" ht="19.5" customHeight="1" x14ac:dyDescent="0.15">
      <c r="B40" s="61" t="s">
        <v>47</v>
      </c>
      <c r="C40" s="55">
        <v>100</v>
      </c>
      <c r="D40" s="60">
        <f>IF(D9=0,"－",D9/C9*100)</f>
        <v>0.42735042735042739</v>
      </c>
      <c r="E40" s="55">
        <f>E9/C9*100</f>
        <v>3.4188034188034191</v>
      </c>
      <c r="F40" s="55">
        <f>F9/C9*100</f>
        <v>35.042735042735039</v>
      </c>
      <c r="G40" s="55">
        <f>G9/C9*100</f>
        <v>38.034188034188034</v>
      </c>
      <c r="H40" s="55">
        <f>H9/C9*100</f>
        <v>13.247863247863249</v>
      </c>
      <c r="I40" s="55">
        <f>I9/C9*100</f>
        <v>2.1367521367521367</v>
      </c>
      <c r="J40" s="50" t="str">
        <f>IF(J9=0,"－",J9/C9*100)</f>
        <v>－</v>
      </c>
      <c r="K40" s="57" t="str">
        <f>IF(K9=0,"－",K9/C9*100)</f>
        <v>－</v>
      </c>
      <c r="L40" s="59" t="str">
        <f>IF(L9=0,"－",L9/C9*100)</f>
        <v>－</v>
      </c>
      <c r="M40" s="39"/>
    </row>
    <row r="41" spans="1:14" s="1" customFormat="1" ht="19.5" customHeight="1" x14ac:dyDescent="0.15">
      <c r="B41" s="61" t="s">
        <v>46</v>
      </c>
      <c r="C41" s="55">
        <v>100</v>
      </c>
      <c r="D41" s="58" t="str">
        <f>IF(D10=0,"－",D10/C10*100)</f>
        <v>－</v>
      </c>
      <c r="E41" s="55">
        <f>E10/C10*100</f>
        <v>2.4691358024691357</v>
      </c>
      <c r="F41" s="55">
        <f>F10/C10*100</f>
        <v>24.074074074074073</v>
      </c>
      <c r="G41" s="55">
        <f>G10/C10*100</f>
        <v>41.975308641975303</v>
      </c>
      <c r="H41" s="55">
        <f>H10/C10*100</f>
        <v>20.37037037037037</v>
      </c>
      <c r="I41" s="55">
        <f>I10/C10*100</f>
        <v>3.7037037037037033</v>
      </c>
      <c r="J41" s="50" t="str">
        <f>IF(J10=0,"－",J10/C10*100)</f>
        <v>－</v>
      </c>
      <c r="K41" s="57" t="str">
        <f>IF(K10=0,"－",K10/C10*100)</f>
        <v>－</v>
      </c>
      <c r="L41" s="59" t="str">
        <f>IF(L10=0,"－",L10/C10*100)</f>
        <v>－</v>
      </c>
      <c r="M41" s="39"/>
    </row>
    <row r="42" spans="1:14" s="1" customFormat="1" ht="19.5" customHeight="1" x14ac:dyDescent="0.15">
      <c r="B42" s="62" t="s">
        <v>45</v>
      </c>
      <c r="C42" s="55">
        <f>SUM(D42:L42)</f>
        <v>100</v>
      </c>
      <c r="D42" s="58" t="str">
        <f>IF(D11=0,"－",D11/C11*100)</f>
        <v>－</v>
      </c>
      <c r="E42" s="55">
        <f>E11/C11*100</f>
        <v>3.7037037037037033</v>
      </c>
      <c r="F42" s="55">
        <f>F11/C11*100</f>
        <v>20</v>
      </c>
      <c r="G42" s="55">
        <f>G11/C11*100</f>
        <v>51.111111111111107</v>
      </c>
      <c r="H42" s="55">
        <f>H11/C11*100</f>
        <v>20</v>
      </c>
      <c r="I42" s="55">
        <f>I11/C11*100</f>
        <v>5.1851851851851851</v>
      </c>
      <c r="J42" s="50" t="str">
        <f>IF(J11=0,"－",J11/C11*100)</f>
        <v>－</v>
      </c>
      <c r="K42" s="57" t="str">
        <f>IF(K11=0,"－",K11/C11*100)</f>
        <v>－</v>
      </c>
      <c r="L42" s="59" t="str">
        <f>IF(L11=0,"－",L11/C11*100)</f>
        <v>－</v>
      </c>
      <c r="M42" s="39"/>
    </row>
    <row r="43" spans="1:14" s="1" customFormat="1" ht="19.5" hidden="1" customHeight="1" x14ac:dyDescent="0.15">
      <c r="B43" s="61" t="s">
        <v>44</v>
      </c>
      <c r="C43" s="55">
        <f>SUM(D43:L43)</f>
        <v>100</v>
      </c>
      <c r="D43" s="58" t="str">
        <f>IF(D12=0,"－",D12/C12*100)</f>
        <v>－</v>
      </c>
      <c r="E43" s="55">
        <f>E12/C12*100</f>
        <v>3.6036036036036037</v>
      </c>
      <c r="F43" s="55">
        <f>F12/C12*100</f>
        <v>21.621621621621621</v>
      </c>
      <c r="G43" s="55">
        <f>G12/C12*100</f>
        <v>53.153153153153156</v>
      </c>
      <c r="H43" s="55">
        <f>H12/C12*100</f>
        <v>14.414414414414415</v>
      </c>
      <c r="I43" s="55">
        <f>I12/C12*100</f>
        <v>7.2072072072072073</v>
      </c>
      <c r="J43" s="50" t="str">
        <f>IF(J12=0,"－",J12/C12*100)</f>
        <v>－</v>
      </c>
      <c r="K43" s="57" t="str">
        <f>IF(K12=0,"－",K12/C12*100)</f>
        <v>－</v>
      </c>
      <c r="L43" s="59" t="str">
        <f>IF(L12=0,"－",L12/C12*100)</f>
        <v>－</v>
      </c>
      <c r="M43" s="39"/>
    </row>
    <row r="44" spans="1:14" s="1" customFormat="1" ht="19.5" hidden="1" customHeight="1" x14ac:dyDescent="0.15">
      <c r="B44" s="61" t="s">
        <v>43</v>
      </c>
      <c r="C44" s="55">
        <f>SUM(D44:L44)</f>
        <v>100</v>
      </c>
      <c r="D44" s="58" t="str">
        <f>IF(D13=0,"－",D13/C13*100)</f>
        <v>－</v>
      </c>
      <c r="E44" s="55">
        <f>E13/C13*100</f>
        <v>4.3010752688172049</v>
      </c>
      <c r="F44" s="55">
        <f>F13/C13*100</f>
        <v>21.50537634408602</v>
      </c>
      <c r="G44" s="55">
        <f>G13/C13*100</f>
        <v>49.462365591397848</v>
      </c>
      <c r="H44" s="55">
        <f>H13/C13*100</f>
        <v>18.27956989247312</v>
      </c>
      <c r="I44" s="55">
        <f>I13/C13*100</f>
        <v>5.376344086021505</v>
      </c>
      <c r="J44" s="50">
        <f>IF(J13=0,"－",J13/C13*100)</f>
        <v>1.0752688172043012</v>
      </c>
      <c r="K44" s="57" t="str">
        <f>IF(K13=0,"－",K13/C13*100)</f>
        <v>－</v>
      </c>
      <c r="L44" s="59" t="str">
        <f>IF(L13=0,"－",L13/C13*100)</f>
        <v>－</v>
      </c>
      <c r="M44" s="39"/>
    </row>
    <row r="45" spans="1:14" s="1" customFormat="1" ht="19.5" hidden="1" customHeight="1" x14ac:dyDescent="0.15">
      <c r="B45" s="61" t="s">
        <v>42</v>
      </c>
      <c r="C45" s="55">
        <f>SUM(D45:L45)</f>
        <v>100</v>
      </c>
      <c r="D45" s="58" t="str">
        <f>IF(D14=0,"－",D14/C14*100)</f>
        <v>－</v>
      </c>
      <c r="E45" s="55">
        <f>E14/C14*100</f>
        <v>1.1764705882352942</v>
      </c>
      <c r="F45" s="55">
        <f>F14/C14*100</f>
        <v>17.647058823529413</v>
      </c>
      <c r="G45" s="55">
        <f>G14/C14*100</f>
        <v>47.058823529411761</v>
      </c>
      <c r="H45" s="55">
        <f>H14/C14*100</f>
        <v>24.705882352941178</v>
      </c>
      <c r="I45" s="55">
        <f>I14/C14*100</f>
        <v>7.0588235294117645</v>
      </c>
      <c r="J45" s="50">
        <f>IF(J14=0,"－",J14/C14*100)</f>
        <v>2.3529411764705883</v>
      </c>
      <c r="K45" s="57" t="str">
        <f>IF(K14=0,"－",K14/C14*100)</f>
        <v>－</v>
      </c>
      <c r="L45" s="59" t="str">
        <f>IF(L14=0,"－",L14/C14*100)</f>
        <v>－</v>
      </c>
      <c r="M45" s="39"/>
    </row>
    <row r="46" spans="1:14" s="1" customFormat="1" ht="19.5" hidden="1" customHeight="1" x14ac:dyDescent="0.15">
      <c r="B46" s="54" t="s">
        <v>41</v>
      </c>
      <c r="C46" s="55">
        <f>SUM(D46:L46)</f>
        <v>100</v>
      </c>
      <c r="D46" s="58" t="str">
        <f>IF(D15=0,"－",D15/C15*100)</f>
        <v>－</v>
      </c>
      <c r="E46" s="55">
        <f>E15/C15*100</f>
        <v>2.7397260273972601</v>
      </c>
      <c r="F46" s="55">
        <f>F15/C15*100</f>
        <v>24.657534246575342</v>
      </c>
      <c r="G46" s="55">
        <f>G15/C15*100</f>
        <v>45.205479452054789</v>
      </c>
      <c r="H46" s="55">
        <f>H15/C15*100</f>
        <v>20.547945205479451</v>
      </c>
      <c r="I46" s="55">
        <f>I15/C15*100</f>
        <v>6.8493150684931505</v>
      </c>
      <c r="J46" s="50" t="str">
        <f>IF(J15=0,"－",J15/C15*100)</f>
        <v>－</v>
      </c>
      <c r="K46" s="57" t="str">
        <f>IF(K15=0,"－",K15/C15*100)</f>
        <v>－</v>
      </c>
      <c r="L46" s="59" t="str">
        <f>IF(L15=0,"－",L15/C15*100)</f>
        <v>－</v>
      </c>
      <c r="M46" s="39"/>
    </row>
    <row r="47" spans="1:14" s="1" customFormat="1" ht="19.5" customHeight="1" x14ac:dyDescent="0.15">
      <c r="B47" s="54" t="s">
        <v>39</v>
      </c>
      <c r="C47" s="55">
        <f>SUM(D47:L47)</f>
        <v>100</v>
      </c>
      <c r="D47" s="58" t="str">
        <f>IF(D16=0,"－",D16/C16*100)</f>
        <v>－</v>
      </c>
      <c r="E47" s="57" t="s">
        <v>40</v>
      </c>
      <c r="F47" s="55">
        <f>F16/C16*100</f>
        <v>10.9375</v>
      </c>
      <c r="G47" s="55">
        <f>G16/C16*100</f>
        <v>45.3125</v>
      </c>
      <c r="H47" s="55">
        <f>H16/C16*100</f>
        <v>34.375</v>
      </c>
      <c r="I47" s="55">
        <f>I16/C16*100</f>
        <v>7.8125</v>
      </c>
      <c r="J47" s="50">
        <f>IF(J16=0,"－",J16/C16*100)</f>
        <v>1.5625</v>
      </c>
      <c r="K47" s="57" t="str">
        <f>IF(K16=0,"－",K16/C16*100)</f>
        <v>－</v>
      </c>
      <c r="L47" s="59" t="str">
        <f>IF(L16=0,"－",L16/C16*100)</f>
        <v>－</v>
      </c>
      <c r="M47" s="39"/>
    </row>
    <row r="48" spans="1:14" s="1" customFormat="1" ht="19.5" hidden="1" customHeight="1" x14ac:dyDescent="0.15">
      <c r="B48" s="54" t="s">
        <v>39</v>
      </c>
      <c r="C48" s="55" t="e">
        <f>SUM(D48:L48)</f>
        <v>#REF!</v>
      </c>
      <c r="D48" s="58" t="e">
        <f>IF(#REF!=0,"－",#REF!/#REF!*100)</f>
        <v>#REF!</v>
      </c>
      <c r="E48" s="55" t="e">
        <f>#REF!/#REF!*100</f>
        <v>#REF!</v>
      </c>
      <c r="F48" s="55" t="e">
        <f>#REF!/#REF!*100</f>
        <v>#REF!</v>
      </c>
      <c r="G48" s="55" t="e">
        <f>#REF!/#REF!*100</f>
        <v>#REF!</v>
      </c>
      <c r="H48" s="55" t="e">
        <f>#REF!/#REF!*100</f>
        <v>#REF!</v>
      </c>
      <c r="I48" s="55" t="e">
        <f>#REF!/#REF!*100</f>
        <v>#REF!</v>
      </c>
      <c r="J48" s="50" t="e">
        <f>IF(#REF!=0,"－",#REF!/#REF!*100)</f>
        <v>#REF!</v>
      </c>
      <c r="K48" s="57" t="e">
        <f>IF(#REF!=0,"－",#REF!/#REF!*100)</f>
        <v>#REF!</v>
      </c>
      <c r="L48" s="59" t="e">
        <f>IF(#REF!=0,"－",#REF!/#REF!*100)</f>
        <v>#REF!</v>
      </c>
      <c r="M48" s="39"/>
    </row>
    <row r="49" spans="2:13" s="1" customFormat="1" ht="19.5" customHeight="1" x14ac:dyDescent="0.15">
      <c r="B49" s="54" t="s">
        <v>38</v>
      </c>
      <c r="C49" s="55">
        <f>SUM(D49:L49)</f>
        <v>100</v>
      </c>
      <c r="D49" s="60">
        <f>IF(D18=0,"－",D18/C18*100)</f>
        <v>1.8018018018018018</v>
      </c>
      <c r="E49" s="55">
        <f>E18/C18*100</f>
        <v>8.1081081081081088</v>
      </c>
      <c r="F49" s="55">
        <f>F18/C18*100</f>
        <v>26.126126126126124</v>
      </c>
      <c r="G49" s="55">
        <f>G18/C18*100</f>
        <v>31.531531531531531</v>
      </c>
      <c r="H49" s="55">
        <f>H18/C18*100</f>
        <v>26.126126126126124</v>
      </c>
      <c r="I49" s="55">
        <f>I18/C18*100</f>
        <v>5.4054054054054053</v>
      </c>
      <c r="J49" s="50">
        <f>IF(J18=0,"－",J18/C18*100)</f>
        <v>0.90090090090090091</v>
      </c>
      <c r="K49" s="57" t="str">
        <f>IF(K18=0,"－",K18/C18*100)</f>
        <v>－</v>
      </c>
      <c r="L49" s="59" t="str">
        <f>IF(L18=0,"－",L18/C18*100)</f>
        <v>－</v>
      </c>
      <c r="M49" s="39"/>
    </row>
    <row r="50" spans="2:13" s="1" customFormat="1" ht="19.5" customHeight="1" x14ac:dyDescent="0.15">
      <c r="B50" s="54" t="s">
        <v>37</v>
      </c>
      <c r="C50" s="55">
        <f>SUM(D50:L50)</f>
        <v>100</v>
      </c>
      <c r="D50" s="58" t="str">
        <f>IF(D19=0,"－",D19/C19*100)</f>
        <v>－</v>
      </c>
      <c r="E50" s="55">
        <f>E19/C19*100</f>
        <v>6.0869565217391308</v>
      </c>
      <c r="F50" s="55">
        <f>F19/C19*100</f>
        <v>19.130434782608695</v>
      </c>
      <c r="G50" s="55">
        <f>G19/C19*100</f>
        <v>35.652173913043477</v>
      </c>
      <c r="H50" s="55">
        <f>H19/C19*100</f>
        <v>29.565217391304348</v>
      </c>
      <c r="I50" s="55">
        <f>I19/C19*100</f>
        <v>8.695652173913043</v>
      </c>
      <c r="J50" s="50" t="str">
        <f>IF(J19=0,"－",J19/C19*100)</f>
        <v>－</v>
      </c>
      <c r="K50" s="57" t="str">
        <f>IF(K19=0,"－",K19/C19*100)</f>
        <v>－</v>
      </c>
      <c r="L50" s="56">
        <f>IF(L19=0,"－",L19/C19*100)</f>
        <v>0.86956521739130432</v>
      </c>
      <c r="M50" s="39"/>
    </row>
    <row r="51" spans="2:13" s="13" customFormat="1" ht="19.5" customHeight="1" x14ac:dyDescent="0.15">
      <c r="B51" s="54" t="s">
        <v>36</v>
      </c>
      <c r="C51" s="55">
        <v>100</v>
      </c>
      <c r="D51" s="51" t="str">
        <f>IF(D20=0,"－",D20/C20*100)</f>
        <v>－</v>
      </c>
      <c r="E51" s="55">
        <f>E20/C20*100</f>
        <v>2.8571428571428572</v>
      </c>
      <c r="F51" s="55">
        <f>F20/C20*100</f>
        <v>34.285714285714285</v>
      </c>
      <c r="G51" s="55">
        <f>G20/C20*100</f>
        <v>28.571428571428569</v>
      </c>
      <c r="H51" s="55">
        <f>H20/C20*100</f>
        <v>30</v>
      </c>
      <c r="I51" s="55">
        <f>I20/C20*100</f>
        <v>4.2857142857142856</v>
      </c>
      <c r="J51" s="50" t="str">
        <f>IF(J20=0,"－",J20/C20*100)</f>
        <v>－</v>
      </c>
      <c r="K51" s="50" t="str">
        <f>IF(K20=0,"－",K20/C20*100)</f>
        <v>－</v>
      </c>
      <c r="L51" s="49" t="str">
        <f>IF(L20=0,"－",L20/C20*100)</f>
        <v>－</v>
      </c>
      <c r="M51" s="39"/>
    </row>
    <row r="52" spans="2:13" s="13" customFormat="1" ht="19.5" customHeight="1" x14ac:dyDescent="0.15">
      <c r="B52" s="54" t="s">
        <v>35</v>
      </c>
      <c r="C52" s="52">
        <v>100</v>
      </c>
      <c r="D52" s="51" t="str">
        <f>IF(D21=0,"－",D21/C21*100)</f>
        <v>－</v>
      </c>
      <c r="E52" s="55">
        <f>E21/C21*100</f>
        <v>8</v>
      </c>
      <c r="F52" s="55">
        <f>F21/C21*100</f>
        <v>21.333333333333336</v>
      </c>
      <c r="G52" s="55">
        <f>G21/C21*100</f>
        <v>33.333333333333329</v>
      </c>
      <c r="H52" s="55">
        <f>H21/C21*100</f>
        <v>32</v>
      </c>
      <c r="I52" s="55">
        <f>I21/C21*100</f>
        <v>4</v>
      </c>
      <c r="J52" s="50">
        <f>IF(J21=0,"－",J21/C21*100)</f>
        <v>1.3333333333333335</v>
      </c>
      <c r="K52" s="50" t="str">
        <f>IF(K21=0,"－",K21/C21*100)</f>
        <v>－</v>
      </c>
      <c r="L52" s="49" t="str">
        <f>IF(L21=0,"－",L21/C21*100)</f>
        <v>－</v>
      </c>
      <c r="M52" s="39"/>
    </row>
    <row r="53" spans="2:13" s="1" customFormat="1" ht="19.5" customHeight="1" x14ac:dyDescent="0.15">
      <c r="B53" s="54" t="s">
        <v>34</v>
      </c>
      <c r="C53" s="52">
        <v>100</v>
      </c>
      <c r="D53" s="51" t="str">
        <f>IF(D22=0,"－",D22/C22*100)</f>
        <v>－</v>
      </c>
      <c r="E53" s="55">
        <f>E22/C22*100</f>
        <v>5.2631578947368416</v>
      </c>
      <c r="F53" s="55">
        <f>F22/C22*100</f>
        <v>19.298245614035086</v>
      </c>
      <c r="G53" s="55">
        <f>G22/C22*100</f>
        <v>40.350877192982452</v>
      </c>
      <c r="H53" s="55">
        <f>H22/C22*100</f>
        <v>28.07017543859649</v>
      </c>
      <c r="I53" s="55">
        <f>I22/C22*100</f>
        <v>7.0175438596491224</v>
      </c>
      <c r="J53" s="50" t="str">
        <f>IF(J22=0,"－",J22/C22*100)</f>
        <v>－</v>
      </c>
      <c r="K53" s="50" t="str">
        <f>IF(K22=0,"－",K22/C22*100)</f>
        <v>－</v>
      </c>
      <c r="L53" s="49" t="str">
        <f>IF(L22=0,"－",L22/C22*100)</f>
        <v>－</v>
      </c>
      <c r="M53" s="39"/>
    </row>
    <row r="54" spans="2:13" s="1" customFormat="1" ht="19.5" customHeight="1" x14ac:dyDescent="0.15">
      <c r="B54" s="54" t="s">
        <v>33</v>
      </c>
      <c r="C54" s="52">
        <v>100</v>
      </c>
      <c r="D54" s="51" t="str">
        <f>IF(D23=0,"－",D23/C23*100)</f>
        <v>－</v>
      </c>
      <c r="E54" s="55">
        <f>E23/C23*100</f>
        <v>4.0816326530612246</v>
      </c>
      <c r="F54" s="55">
        <f>F23/C23*100</f>
        <v>34.693877551020407</v>
      </c>
      <c r="G54" s="55">
        <f>G23/C23*100</f>
        <v>36.734693877551024</v>
      </c>
      <c r="H54" s="55">
        <f>H23/C23*100</f>
        <v>20.408163265306122</v>
      </c>
      <c r="I54" s="55">
        <f>I23/C23*100</f>
        <v>2.0408163265306123</v>
      </c>
      <c r="J54" s="50">
        <f>IF(J23=0,"－",J23/C23*100)</f>
        <v>2.0408163265306123</v>
      </c>
      <c r="K54" s="50" t="str">
        <f>IF(K23=0,"－",K23/C23*100)</f>
        <v>－</v>
      </c>
      <c r="L54" s="49" t="str">
        <f>IF(L23=0,"－",L23/C23*100)</f>
        <v>－</v>
      </c>
      <c r="M54" s="39"/>
    </row>
    <row r="55" spans="2:13" s="1" customFormat="1" ht="19.5" customHeight="1" x14ac:dyDescent="0.15">
      <c r="B55" s="54" t="s">
        <v>32</v>
      </c>
      <c r="C55" s="52">
        <f>SUM(D55:L55)</f>
        <v>100</v>
      </c>
      <c r="D55" s="51" t="str">
        <f>IF(D24=0,"－",D24/C24*100)</f>
        <v>－</v>
      </c>
      <c r="E55" s="50" t="str">
        <f>IF(E24=0,"－",E24/C24*100)</f>
        <v>－</v>
      </c>
      <c r="F55" s="50">
        <f>IF(F24=0,"－",F24/$C$24*100)</f>
        <v>25</v>
      </c>
      <c r="G55" s="50">
        <f>IF(G24=0,"－",G24/$C$24*100)</f>
        <v>46.153846153846153</v>
      </c>
      <c r="H55" s="50">
        <f>IF(H24=0,"－",H24/$C$24*100)</f>
        <v>26.923076923076923</v>
      </c>
      <c r="I55" s="50" t="str">
        <f>IF(I24=0,"－",I24/C24*100)</f>
        <v>－</v>
      </c>
      <c r="J55" s="50">
        <f>IF(J24=0,"－",J24/C24*100)</f>
        <v>1.9230769230769231</v>
      </c>
      <c r="K55" s="50" t="str">
        <f>IF(K24=0,"－",K24/C24*100)</f>
        <v>－</v>
      </c>
      <c r="L55" s="49" t="str">
        <f>IF(L24=0,"－",L24/C24*100)</f>
        <v>－</v>
      </c>
      <c r="M55" s="41"/>
    </row>
    <row r="56" spans="2:13" s="1" customFormat="1" ht="19.5" customHeight="1" x14ac:dyDescent="0.15">
      <c r="B56" s="54" t="s">
        <v>31</v>
      </c>
      <c r="C56" s="52">
        <f>SUM(D56:L56)</f>
        <v>99.999999999999986</v>
      </c>
      <c r="D56" s="51" t="str">
        <f>IF(D25=0,"－",D25/C25*100)</f>
        <v>－</v>
      </c>
      <c r="E56" s="50">
        <f>IF(E25=0,"－",E25/C25*100)</f>
        <v>2.9850746268656714</v>
      </c>
      <c r="F56" s="50">
        <f>IF(F25=0,"－",F25/C25*100)</f>
        <v>10.44776119402985</v>
      </c>
      <c r="G56" s="50">
        <f>IF(G25=0,"－",G25/C25*100)</f>
        <v>41.791044776119399</v>
      </c>
      <c r="H56" s="50">
        <f>IF(H25=0,"－",H25/C25*100)</f>
        <v>37.313432835820898</v>
      </c>
      <c r="I56" s="50">
        <f>IF(I25=0,"－",I25/C25*100)</f>
        <v>2.9850746268656714</v>
      </c>
      <c r="J56" s="50">
        <f>IF(J25=0,"－",J25/C25*100)</f>
        <v>4.4776119402985071</v>
      </c>
      <c r="K56" s="50" t="str">
        <f>IF(K25=0,"－",K25/C25*100)</f>
        <v>－</v>
      </c>
      <c r="L56" s="49" t="str">
        <f>IF(L25=0,"－",L25/C25*100)</f>
        <v>－</v>
      </c>
      <c r="M56" s="41"/>
    </row>
    <row r="57" spans="2:13" s="1" customFormat="1" ht="19.5" customHeight="1" x14ac:dyDescent="0.15">
      <c r="B57" s="54" t="s">
        <v>30</v>
      </c>
      <c r="C57" s="52">
        <f>SUM(D57:L57)</f>
        <v>99.999999999999986</v>
      </c>
      <c r="D57" s="51" t="str">
        <f>IF(D25=0,"－",D25/C25*100)</f>
        <v>－</v>
      </c>
      <c r="E57" s="50">
        <f>IF(E26=0,"－",E26/C26*100)</f>
        <v>5.4794520547945202</v>
      </c>
      <c r="F57" s="50">
        <f>IF(F26=0,"－",F26/C26*100)</f>
        <v>20.547945205479451</v>
      </c>
      <c r="G57" s="50">
        <f>IF(G26=0,"－",G26/C26*100)</f>
        <v>38.356164383561641</v>
      </c>
      <c r="H57" s="50">
        <f>IF(H26=0,"－",H26/C26*100)</f>
        <v>31.506849315068493</v>
      </c>
      <c r="I57" s="50">
        <f>IF(I26=0,"－",I26/C26*100)</f>
        <v>4.10958904109589</v>
      </c>
      <c r="J57" s="50" t="str">
        <f>IF(J26=0,"－",J26/C26*100)</f>
        <v>－</v>
      </c>
      <c r="K57" s="50" t="str">
        <f>IF(K26=0,"－",K26/C26*100)</f>
        <v>－</v>
      </c>
      <c r="L57" s="49" t="str">
        <f>IF(L26=0,"－",L26/C26*100)</f>
        <v>－</v>
      </c>
      <c r="M57" s="41"/>
    </row>
    <row r="58" spans="2:13" s="1" customFormat="1" ht="19.5" customHeight="1" x14ac:dyDescent="0.15">
      <c r="B58" s="54" t="s">
        <v>29</v>
      </c>
      <c r="C58" s="52">
        <f>SUM(D58:L58)</f>
        <v>99.999999999999986</v>
      </c>
      <c r="D58" s="51" t="str">
        <f>IF(D26=0,"－",D26/C26*100)</f>
        <v>－</v>
      </c>
      <c r="E58" s="50">
        <f>IF(E27=0,"－",E27/C27*100)</f>
        <v>1.8181818181818181</v>
      </c>
      <c r="F58" s="50">
        <f>IF(F27=0,"－",F27/C27*100)</f>
        <v>12.727272727272727</v>
      </c>
      <c r="G58" s="50">
        <f>IF(G27=0,"－",G27/C27*100)</f>
        <v>41.818181818181813</v>
      </c>
      <c r="H58" s="50">
        <f>IF(H27=0,"－",H27/C27*100)</f>
        <v>36.363636363636367</v>
      </c>
      <c r="I58" s="50">
        <f>IF(I27=0,"－",I27/C27*100)</f>
        <v>7.2727272727272725</v>
      </c>
      <c r="J58" s="50" t="str">
        <f>IF(J27=0,"－",J27/C27*100)</f>
        <v>－</v>
      </c>
      <c r="K58" s="50" t="str">
        <f>IF(K27=0,"－",K27/C27*100)</f>
        <v>－</v>
      </c>
      <c r="L58" s="49" t="str">
        <f>IF(L27=0,"－",L27/C27*100)</f>
        <v>－</v>
      </c>
      <c r="M58" s="41"/>
    </row>
    <row r="59" spans="2:13" s="1" customFormat="1" ht="19.5" customHeight="1" x14ac:dyDescent="0.15">
      <c r="B59" s="54" t="s">
        <v>28</v>
      </c>
      <c r="C59" s="52">
        <f>SUM(D59:L59)</f>
        <v>100</v>
      </c>
      <c r="D59" s="51" t="str">
        <f>IF(D27=0,"－",D27/C27*100)</f>
        <v>－</v>
      </c>
      <c r="E59" s="50">
        <f>IF(E28=0,"－",E28/C28*100)</f>
        <v>8.536585365853659</v>
      </c>
      <c r="F59" s="50">
        <f>IF(F28=0,"－",F28/C28*100)</f>
        <v>15.853658536585366</v>
      </c>
      <c r="G59" s="50">
        <f>IF(G28=0,"－",G28/C28*100)</f>
        <v>29.268292682926827</v>
      </c>
      <c r="H59" s="50">
        <f>IF(H28=0,"－",H28/C28*100)</f>
        <v>36.585365853658537</v>
      </c>
      <c r="I59" s="50">
        <f>IF(I28=0,"－",I28/C28*100)</f>
        <v>7.3170731707317067</v>
      </c>
      <c r="J59" s="50">
        <f>IF(J28=0,"－",J28/C28*100)</f>
        <v>2.4390243902439024</v>
      </c>
      <c r="K59" s="50" t="str">
        <f>IF(K28=0,"－",K28/C28*100)</f>
        <v>－</v>
      </c>
      <c r="L59" s="49" t="str">
        <f>IF(L28=0,"－",L28/C28*100)</f>
        <v>－</v>
      </c>
      <c r="M59" s="41"/>
    </row>
    <row r="60" spans="2:13" s="1" customFormat="1" ht="19.5" customHeight="1" x14ac:dyDescent="0.15">
      <c r="B60" s="54" t="s">
        <v>27</v>
      </c>
      <c r="C60" s="52">
        <f>SUM(D60:L60)</f>
        <v>99.999999999999986</v>
      </c>
      <c r="D60" s="51" t="str">
        <f>IF(D28=0,"－",D28/C28*100)</f>
        <v>－</v>
      </c>
      <c r="E60" s="50">
        <f>IF(E29=0,"－",E29/C29*100)</f>
        <v>2.8985507246376812</v>
      </c>
      <c r="F60" s="50">
        <f>IF(F29=0,"－",F29/C29*100)</f>
        <v>21.739130434782609</v>
      </c>
      <c r="G60" s="50">
        <f>IF(G29=0,"－",G29/C29*100)</f>
        <v>34.782608695652172</v>
      </c>
      <c r="H60" s="50">
        <f>IF(H29=0,"－",H29/C29*100)</f>
        <v>34.782608695652172</v>
      </c>
      <c r="I60" s="50">
        <f>IF(I29=0,"－",I29/C29*100)</f>
        <v>5.7971014492753623</v>
      </c>
      <c r="J60" s="50" t="str">
        <f>IF(J29=0,"－",J29/C29*100)</f>
        <v>－</v>
      </c>
      <c r="K60" s="50" t="str">
        <f>IF(K29=0,"－",K29/C29*100)</f>
        <v>－</v>
      </c>
      <c r="L60" s="49" t="str">
        <f>IF(L29=0,"－",L29/C29*100)</f>
        <v>－</v>
      </c>
      <c r="M60" s="41"/>
    </row>
    <row r="61" spans="2:13" s="1" customFormat="1" ht="19.5" customHeight="1" x14ac:dyDescent="0.15">
      <c r="B61" s="53" t="s">
        <v>26</v>
      </c>
      <c r="C61" s="52">
        <f>SUM(D61:L61)</f>
        <v>99.999999999999986</v>
      </c>
      <c r="D61" s="51" t="str">
        <f>IF(D27=0,"－",D27/C27*100)</f>
        <v>－</v>
      </c>
      <c r="E61" s="50">
        <f>IF(E29=0,"－",E29/C29*100)</f>
        <v>2.8985507246376812</v>
      </c>
      <c r="F61" s="50">
        <f>IF(F29=0,"－",F29/C29*100)</f>
        <v>21.739130434782609</v>
      </c>
      <c r="G61" s="50">
        <f>IF(G29=0,"－",G29/C29*100)</f>
        <v>34.782608695652172</v>
      </c>
      <c r="H61" s="50">
        <f>IF(H29=0,"－",H29/C29*100)</f>
        <v>34.782608695652172</v>
      </c>
      <c r="I61" s="50">
        <f>IF(I29=0,"－",I29/C29*100)</f>
        <v>5.7971014492753623</v>
      </c>
      <c r="J61" s="50" t="str">
        <f>IF(J29=0,"－",J29/C29*100)</f>
        <v>－</v>
      </c>
      <c r="K61" s="50" t="str">
        <f>IF(K29=0,"－",K29/C29*100)</f>
        <v>－</v>
      </c>
      <c r="L61" s="49" t="str">
        <f>IF(L29=0,"－",L29/C29*100)</f>
        <v>－</v>
      </c>
      <c r="M61" s="41"/>
    </row>
    <row r="62" spans="2:13" s="1" customFormat="1" ht="19.5" customHeight="1" x14ac:dyDescent="0.15">
      <c r="B62" s="54" t="s">
        <v>25</v>
      </c>
      <c r="C62" s="52">
        <f>SUM(D62:L62)</f>
        <v>100</v>
      </c>
      <c r="D62" s="51" t="str">
        <f>IF(D28=0,"－",D28/C28*100)</f>
        <v>－</v>
      </c>
      <c r="E62" s="50">
        <f>IF(E30=0,"－",E30/C30*100)</f>
        <v>2.6315789473684208</v>
      </c>
      <c r="F62" s="50">
        <f>IF(F30=0,"－",F30/C30*100)</f>
        <v>18.421052631578945</v>
      </c>
      <c r="G62" s="50">
        <f>IF(G30=0,"－",G30/C30*100)</f>
        <v>31.578947368421051</v>
      </c>
      <c r="H62" s="50">
        <f>IF(H30=0,"－",H30/C30*100)</f>
        <v>35.526315789473685</v>
      </c>
      <c r="I62" s="50">
        <f>IF(I30=0,"－",I30/C30*100)</f>
        <v>10.526315789473683</v>
      </c>
      <c r="J62" s="50">
        <f>IF(J30=0,"－",J30/C30*100)</f>
        <v>1.3157894736842104</v>
      </c>
      <c r="K62" s="50" t="str">
        <f>IF(K30=0,"－",K30/C30*100)</f>
        <v>－</v>
      </c>
      <c r="L62" s="49" t="str">
        <f>IF(L30=0,"－",L30/C30*100)</f>
        <v>－</v>
      </c>
      <c r="M62" s="41"/>
    </row>
    <row r="63" spans="2:13" s="1" customFormat="1" ht="19.5" customHeight="1" x14ac:dyDescent="0.15">
      <c r="B63" s="53" t="s">
        <v>24</v>
      </c>
      <c r="C63" s="52">
        <f>SUM(D63:L63)</f>
        <v>100</v>
      </c>
      <c r="D63" s="51" t="str">
        <f>IF(D31=0,"－",D31/C31*100)</f>
        <v>－</v>
      </c>
      <c r="E63" s="50">
        <f>IF(E32=0,"－",E32/C32*100)</f>
        <v>1.0416666666666665</v>
      </c>
      <c r="F63" s="50">
        <f>IF(F32=0,"－",F32/C32*100)</f>
        <v>15.625</v>
      </c>
      <c r="G63" s="50">
        <f>IF(G32=0,"－",G32/C32*100)</f>
        <v>36.458333333333329</v>
      </c>
      <c r="H63" s="50">
        <f>IF(H32=0,"－",H32/C32*100)</f>
        <v>35.416666666666671</v>
      </c>
      <c r="I63" s="50">
        <f>IF(I32=0,"－",I32/C32*100)</f>
        <v>9.375</v>
      </c>
      <c r="J63" s="50">
        <f>IF(J32=0,"－",J32/C32*100)</f>
        <v>2.083333333333333</v>
      </c>
      <c r="K63" s="50" t="str">
        <f>IF(K32=0,"－",K32/C32*100)</f>
        <v>－</v>
      </c>
      <c r="L63" s="49" t="str">
        <f>IF(L32=0,"－",L32/C32*100)</f>
        <v>－</v>
      </c>
      <c r="M63" s="41"/>
    </row>
    <row r="64" spans="2:13" s="1" customFormat="1" ht="21" customHeight="1" thickBot="1" x14ac:dyDescent="0.2">
      <c r="B64" s="48" t="s">
        <v>23</v>
      </c>
      <c r="C64" s="47">
        <v>100</v>
      </c>
      <c r="D64" s="46" t="s">
        <v>2</v>
      </c>
      <c r="E64" s="45">
        <v>3.1</v>
      </c>
      <c r="F64" s="45">
        <v>20.8</v>
      </c>
      <c r="G64" s="45">
        <v>34.4</v>
      </c>
      <c r="H64" s="45">
        <v>33.299999999999997</v>
      </c>
      <c r="I64" s="45">
        <v>8.3000000000000007</v>
      </c>
      <c r="J64" s="44" t="s">
        <v>2</v>
      </c>
      <c r="K64" s="44" t="s">
        <v>2</v>
      </c>
      <c r="L64" s="43" t="s">
        <v>2</v>
      </c>
      <c r="M64" s="41"/>
    </row>
    <row r="65" spans="2:13" s="1" customFormat="1" ht="19.5" customHeight="1" x14ac:dyDescent="0.15">
      <c r="B65" s="42" t="s">
        <v>22</v>
      </c>
      <c r="C65" s="41"/>
      <c r="D65" s="41"/>
      <c r="E65" s="41"/>
      <c r="F65" s="41"/>
      <c r="G65" s="41"/>
      <c r="H65" s="41"/>
      <c r="I65" s="41"/>
      <c r="J65" s="41"/>
      <c r="K65" s="41"/>
      <c r="L65" s="40"/>
      <c r="M65" s="39"/>
    </row>
    <row r="66" spans="2:13" s="1" customFormat="1" ht="19.5" customHeight="1" x14ac:dyDescent="0.15">
      <c r="B66" s="2" t="s">
        <v>21</v>
      </c>
    </row>
    <row r="67" spans="2:13" s="1" customFormat="1" ht="19.5" customHeight="1" x14ac:dyDescent="0.15">
      <c r="B67" s="38"/>
    </row>
    <row r="68" spans="2:13" s="1" customFormat="1" ht="19.5" customHeight="1" x14ac:dyDescent="0.15">
      <c r="B68" s="37" t="s">
        <v>20</v>
      </c>
    </row>
    <row r="69" spans="2:13" s="1" customFormat="1" ht="19.5" customHeight="1" thickBot="1" x14ac:dyDescent="0.2">
      <c r="B69" s="37"/>
      <c r="M69" s="36" t="s">
        <v>19</v>
      </c>
    </row>
    <row r="70" spans="2:13" s="1" customFormat="1" ht="19.5" customHeight="1" x14ac:dyDescent="0.15">
      <c r="B70" s="35"/>
      <c r="C70" s="34"/>
      <c r="D70" s="33" t="s">
        <v>18</v>
      </c>
      <c r="E70" s="32" t="s">
        <v>17</v>
      </c>
      <c r="F70" s="31" t="s">
        <v>16</v>
      </c>
      <c r="G70" s="31" t="s">
        <v>15</v>
      </c>
      <c r="H70" s="31" t="s">
        <v>14</v>
      </c>
      <c r="I70" s="31" t="s">
        <v>13</v>
      </c>
      <c r="J70" s="31" t="s">
        <v>12</v>
      </c>
      <c r="K70" s="31" t="s">
        <v>11</v>
      </c>
      <c r="L70" s="31" t="s">
        <v>10</v>
      </c>
      <c r="M70" s="30" t="s">
        <v>9</v>
      </c>
    </row>
    <row r="71" spans="2:13" s="1" customFormat="1" ht="19.5" customHeight="1" x14ac:dyDescent="0.15">
      <c r="B71" s="29" t="s">
        <v>8</v>
      </c>
      <c r="C71" s="28"/>
      <c r="D71" s="27">
        <v>96</v>
      </c>
      <c r="E71" s="26" t="s">
        <v>2</v>
      </c>
      <c r="F71" s="25">
        <v>3</v>
      </c>
      <c r="G71" s="25">
        <v>20</v>
      </c>
      <c r="H71" s="25">
        <v>33</v>
      </c>
      <c r="I71" s="25">
        <v>32</v>
      </c>
      <c r="J71" s="25">
        <v>8</v>
      </c>
      <c r="K71" s="24" t="s">
        <v>6</v>
      </c>
      <c r="L71" s="24" t="s">
        <v>6</v>
      </c>
      <c r="M71" s="23" t="s">
        <v>6</v>
      </c>
    </row>
    <row r="72" spans="2:13" s="1" customFormat="1" ht="19.5" customHeight="1" x14ac:dyDescent="0.15">
      <c r="B72" s="14" t="s">
        <v>4</v>
      </c>
      <c r="C72" s="13"/>
      <c r="D72" s="22">
        <v>81</v>
      </c>
      <c r="E72" s="11" t="s">
        <v>2</v>
      </c>
      <c r="F72" s="10">
        <v>2</v>
      </c>
      <c r="G72" s="10">
        <v>18</v>
      </c>
      <c r="H72" s="10">
        <v>27</v>
      </c>
      <c r="I72" s="10">
        <v>27</v>
      </c>
      <c r="J72" s="10">
        <v>7</v>
      </c>
      <c r="K72" s="10" t="s">
        <v>2</v>
      </c>
      <c r="L72" s="10" t="s">
        <v>1</v>
      </c>
      <c r="M72" s="9" t="s">
        <v>6</v>
      </c>
    </row>
    <row r="73" spans="2:13" s="1" customFormat="1" ht="19.5" customHeight="1" x14ac:dyDescent="0.15">
      <c r="B73" s="14" t="s">
        <v>3</v>
      </c>
      <c r="C73" s="13"/>
      <c r="D73" s="22">
        <v>15</v>
      </c>
      <c r="E73" s="11" t="s">
        <v>1</v>
      </c>
      <c r="F73" s="10">
        <v>1</v>
      </c>
      <c r="G73" s="10">
        <v>2</v>
      </c>
      <c r="H73" s="10">
        <v>6</v>
      </c>
      <c r="I73" s="10">
        <v>5</v>
      </c>
      <c r="J73" s="10">
        <v>1</v>
      </c>
      <c r="K73" s="10" t="s">
        <v>1</v>
      </c>
      <c r="L73" s="10" t="s">
        <v>2</v>
      </c>
      <c r="M73" s="9" t="s">
        <v>2</v>
      </c>
    </row>
    <row r="74" spans="2:13" s="1" customFormat="1" ht="19.5" customHeight="1" x14ac:dyDescent="0.15">
      <c r="B74" s="14"/>
      <c r="C74" s="13"/>
      <c r="D74" s="22"/>
      <c r="E74" s="21"/>
      <c r="F74" s="20"/>
      <c r="G74" s="20"/>
      <c r="H74" s="20"/>
      <c r="I74" s="20"/>
      <c r="J74" s="20"/>
      <c r="K74" s="20"/>
      <c r="L74" s="20"/>
      <c r="M74" s="19"/>
    </row>
    <row r="75" spans="2:13" s="1" customFormat="1" ht="19.5" customHeight="1" x14ac:dyDescent="0.15">
      <c r="B75" s="14" t="s">
        <v>7</v>
      </c>
      <c r="C75" s="13"/>
      <c r="D75" s="12">
        <v>2</v>
      </c>
      <c r="E75" s="11" t="s">
        <v>6</v>
      </c>
      <c r="F75" s="10" t="s">
        <v>2</v>
      </c>
      <c r="G75" s="15">
        <v>1</v>
      </c>
      <c r="H75" s="10" t="s">
        <v>6</v>
      </c>
      <c r="I75" s="10" t="s">
        <v>2</v>
      </c>
      <c r="J75" s="15">
        <v>1</v>
      </c>
      <c r="K75" s="10" t="s">
        <v>1</v>
      </c>
      <c r="L75" s="10" t="s">
        <v>2</v>
      </c>
      <c r="M75" s="9" t="s">
        <v>1</v>
      </c>
    </row>
    <row r="76" spans="2:13" s="1" customFormat="1" ht="19.5" customHeight="1" x14ac:dyDescent="0.15">
      <c r="B76" s="14" t="s">
        <v>4</v>
      </c>
      <c r="C76" s="13"/>
      <c r="D76" s="12">
        <v>2</v>
      </c>
      <c r="E76" s="11" t="s">
        <v>6</v>
      </c>
      <c r="F76" s="10" t="s">
        <v>6</v>
      </c>
      <c r="G76" s="18">
        <v>1</v>
      </c>
      <c r="H76" s="10" t="s">
        <v>2</v>
      </c>
      <c r="I76" s="10" t="s">
        <v>2</v>
      </c>
      <c r="J76" s="15">
        <v>1</v>
      </c>
      <c r="K76" s="10" t="s">
        <v>2</v>
      </c>
      <c r="L76" s="10" t="s">
        <v>1</v>
      </c>
      <c r="M76" s="9" t="s">
        <v>6</v>
      </c>
    </row>
    <row r="77" spans="2:13" s="1" customFormat="1" ht="19.5" customHeight="1" x14ac:dyDescent="0.15">
      <c r="B77" s="14" t="s">
        <v>3</v>
      </c>
      <c r="C77" s="13"/>
      <c r="D77" s="10" t="s">
        <v>2</v>
      </c>
      <c r="E77" s="11" t="s">
        <v>6</v>
      </c>
      <c r="F77" s="10" t="s">
        <v>2</v>
      </c>
      <c r="G77" s="10" t="s">
        <v>2</v>
      </c>
      <c r="H77" s="10" t="s">
        <v>2</v>
      </c>
      <c r="I77" s="10" t="s">
        <v>1</v>
      </c>
      <c r="J77" s="10" t="s">
        <v>6</v>
      </c>
      <c r="K77" s="10" t="s">
        <v>1</v>
      </c>
      <c r="L77" s="10" t="s">
        <v>1</v>
      </c>
      <c r="M77" s="9" t="s">
        <v>2</v>
      </c>
    </row>
    <row r="78" spans="2:13" s="1" customFormat="1" ht="19.5" customHeight="1" x14ac:dyDescent="0.15">
      <c r="B78" s="14"/>
      <c r="C78" s="13"/>
      <c r="D78" s="12"/>
      <c r="E78" s="17"/>
      <c r="F78" s="15"/>
      <c r="G78" s="15"/>
      <c r="H78" s="15"/>
      <c r="I78" s="15"/>
      <c r="J78" s="15"/>
      <c r="K78" s="15"/>
      <c r="L78" s="15"/>
      <c r="M78" s="16"/>
    </row>
    <row r="79" spans="2:13" s="1" customFormat="1" ht="19.5" customHeight="1" x14ac:dyDescent="0.15">
      <c r="B79" s="14" t="s">
        <v>5</v>
      </c>
      <c r="C79" s="13"/>
      <c r="D79" s="12">
        <v>94</v>
      </c>
      <c r="E79" s="11" t="s">
        <v>2</v>
      </c>
      <c r="F79" s="15">
        <v>3</v>
      </c>
      <c r="G79" s="15">
        <v>19</v>
      </c>
      <c r="H79" s="15">
        <v>33</v>
      </c>
      <c r="I79" s="15">
        <v>32</v>
      </c>
      <c r="J79" s="15">
        <v>7</v>
      </c>
      <c r="K79" s="10" t="s">
        <v>1</v>
      </c>
      <c r="L79" s="10" t="s">
        <v>2</v>
      </c>
      <c r="M79" s="9" t="s">
        <v>1</v>
      </c>
    </row>
    <row r="80" spans="2:13" s="1" customFormat="1" ht="19.5" customHeight="1" x14ac:dyDescent="0.15">
      <c r="B80" s="14" t="s">
        <v>4</v>
      </c>
      <c r="C80" s="13"/>
      <c r="D80" s="12">
        <v>79</v>
      </c>
      <c r="E80" s="11" t="s">
        <v>2</v>
      </c>
      <c r="F80" s="10">
        <v>2</v>
      </c>
      <c r="G80" s="10">
        <v>17</v>
      </c>
      <c r="H80" s="10">
        <v>27</v>
      </c>
      <c r="I80" s="10">
        <v>27</v>
      </c>
      <c r="J80" s="10">
        <v>6</v>
      </c>
      <c r="K80" s="10" t="s">
        <v>2</v>
      </c>
      <c r="L80" s="10" t="s">
        <v>2</v>
      </c>
      <c r="M80" s="9" t="s">
        <v>1</v>
      </c>
    </row>
    <row r="81" spans="2:13" s="1" customFormat="1" ht="19.5" customHeight="1" thickBot="1" x14ac:dyDescent="0.2">
      <c r="B81" s="8" t="s">
        <v>3</v>
      </c>
      <c r="C81" s="7"/>
      <c r="D81" s="6">
        <v>15</v>
      </c>
      <c r="E81" s="5" t="s">
        <v>2</v>
      </c>
      <c r="F81" s="4">
        <v>1</v>
      </c>
      <c r="G81" s="4">
        <v>2</v>
      </c>
      <c r="H81" s="4">
        <v>6</v>
      </c>
      <c r="I81" s="4">
        <v>5</v>
      </c>
      <c r="J81" s="4">
        <v>1</v>
      </c>
      <c r="K81" s="4" t="s">
        <v>1</v>
      </c>
      <c r="L81" s="4" t="s">
        <v>1</v>
      </c>
      <c r="M81" s="3" t="s">
        <v>1</v>
      </c>
    </row>
    <row r="82" spans="2:13" s="1" customFormat="1" ht="19.5" customHeight="1" x14ac:dyDescent="0.15">
      <c r="B82" s="2" t="s">
        <v>0</v>
      </c>
    </row>
  </sheetData>
  <mergeCells count="1">
    <mergeCell ref="B71:C71"/>
  </mergeCells>
  <phoneticPr fontId="2"/>
  <printOptions horizontalCentered="1"/>
  <pageMargins left="0.51181102362204722" right="0.51181102362204722" top="0.39370078740157483" bottom="0.39370078740157483" header="0.31496062992125984" footer="0.27559055118110237"/>
  <pageSetup paperSize="9" scale="58" firstPageNumber="42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83"/>
  <sheetViews>
    <sheetView showGridLines="0" view="pageBreakPreview" topLeftCell="A70" zoomScaleNormal="100" zoomScaleSheetLayoutView="100" workbookViewId="0">
      <selection activeCell="T32" sqref="T32"/>
    </sheetView>
  </sheetViews>
  <sheetFormatPr defaultColWidth="10.625" defaultRowHeight="19.5" customHeight="1" x14ac:dyDescent="0.15"/>
  <cols>
    <col min="1" max="1" width="1.75" style="1" customWidth="1"/>
    <col min="2" max="2" width="17" style="1" customWidth="1"/>
    <col min="3" max="13" width="10.5" style="1" customWidth="1"/>
    <col min="14" max="14" width="2.625" style="1" customWidth="1"/>
    <col min="15" max="16" width="7.625" style="1" customWidth="1"/>
    <col min="17" max="16384" width="10.625" style="1"/>
  </cols>
  <sheetData>
    <row r="1" spans="2:13" s="1" customFormat="1" ht="19.5" customHeight="1" thickBot="1" x14ac:dyDescent="0.2">
      <c r="B1" s="37" t="s">
        <v>91</v>
      </c>
    </row>
    <row r="2" spans="2:13" s="1" customFormat="1" ht="19.5" customHeight="1" x14ac:dyDescent="0.15">
      <c r="B2" s="35"/>
      <c r="C2" s="88" t="s">
        <v>61</v>
      </c>
      <c r="D2" s="32" t="s">
        <v>17</v>
      </c>
      <c r="E2" s="88" t="s">
        <v>16</v>
      </c>
      <c r="F2" s="88" t="s">
        <v>15</v>
      </c>
      <c r="G2" s="88" t="s">
        <v>14</v>
      </c>
      <c r="H2" s="88" t="s">
        <v>13</v>
      </c>
      <c r="I2" s="88" t="s">
        <v>12</v>
      </c>
      <c r="J2" s="88" t="s">
        <v>90</v>
      </c>
      <c r="K2" s="88" t="s">
        <v>89</v>
      </c>
      <c r="L2" s="87" t="s">
        <v>9</v>
      </c>
      <c r="M2" s="39"/>
    </row>
    <row r="3" spans="2:13" s="1" customFormat="1" ht="19.5" customHeight="1" x14ac:dyDescent="0.15">
      <c r="B3" s="61"/>
      <c r="C3" s="39"/>
      <c r="D3" s="39"/>
      <c r="E3" s="39"/>
      <c r="F3" s="67" t="s">
        <v>58</v>
      </c>
      <c r="G3" s="39"/>
      <c r="H3" s="39"/>
      <c r="I3" s="67" t="s">
        <v>57</v>
      </c>
      <c r="J3" s="39"/>
      <c r="K3" s="39"/>
      <c r="L3" s="86"/>
      <c r="M3" s="39"/>
    </row>
    <row r="4" spans="2:13" s="1" customFormat="1" ht="19.5" customHeight="1" x14ac:dyDescent="0.15">
      <c r="B4" s="123" t="s">
        <v>85</v>
      </c>
      <c r="C4" s="130">
        <v>28631</v>
      </c>
      <c r="D4" s="65" t="s">
        <v>53</v>
      </c>
      <c r="E4" s="64" t="s">
        <v>84</v>
      </c>
      <c r="F4" s="64" t="s">
        <v>50</v>
      </c>
      <c r="G4" s="64" t="s">
        <v>50</v>
      </c>
      <c r="H4" s="64" t="s">
        <v>50</v>
      </c>
      <c r="I4" s="64" t="s">
        <v>50</v>
      </c>
      <c r="J4" s="64" t="s">
        <v>50</v>
      </c>
      <c r="K4" s="64" t="s">
        <v>50</v>
      </c>
      <c r="L4" s="63" t="s">
        <v>50</v>
      </c>
      <c r="M4" s="39"/>
    </row>
    <row r="5" spans="2:13" s="1" customFormat="1" ht="19.5" customHeight="1" x14ac:dyDescent="0.15">
      <c r="B5" s="61" t="s">
        <v>52</v>
      </c>
      <c r="C5" s="130">
        <v>37475</v>
      </c>
      <c r="D5" s="65" t="s">
        <v>50</v>
      </c>
      <c r="E5" s="64" t="s">
        <v>50</v>
      </c>
      <c r="F5" s="64" t="s">
        <v>50</v>
      </c>
      <c r="G5" s="64" t="s">
        <v>50</v>
      </c>
      <c r="H5" s="64" t="s">
        <v>50</v>
      </c>
      <c r="I5" s="64" t="s">
        <v>50</v>
      </c>
      <c r="J5" s="64" t="s">
        <v>50</v>
      </c>
      <c r="K5" s="64" t="s">
        <v>50</v>
      </c>
      <c r="L5" s="63" t="s">
        <v>50</v>
      </c>
      <c r="M5" s="39"/>
    </row>
    <row r="6" spans="2:13" s="1" customFormat="1" ht="19.5" customHeight="1" x14ac:dyDescent="0.15">
      <c r="B6" s="61" t="s">
        <v>51</v>
      </c>
      <c r="C6" s="130">
        <v>26949</v>
      </c>
      <c r="D6" s="65" t="s">
        <v>50</v>
      </c>
      <c r="E6" s="64" t="s">
        <v>50</v>
      </c>
      <c r="F6" s="64" t="s">
        <v>50</v>
      </c>
      <c r="G6" s="64" t="s">
        <v>50</v>
      </c>
      <c r="H6" s="64" t="s">
        <v>50</v>
      </c>
      <c r="I6" s="64" t="s">
        <v>50</v>
      </c>
      <c r="J6" s="64" t="s">
        <v>50</v>
      </c>
      <c r="K6" s="64" t="s">
        <v>50</v>
      </c>
      <c r="L6" s="63" t="s">
        <v>50</v>
      </c>
      <c r="M6" s="39"/>
    </row>
    <row r="7" spans="2:13" s="1" customFormat="1" ht="19.5" customHeight="1" x14ac:dyDescent="0.15">
      <c r="B7" s="61" t="s">
        <v>49</v>
      </c>
      <c r="C7" s="130">
        <f>SUM(D7:L7)</f>
        <v>22482</v>
      </c>
      <c r="D7" s="65">
        <v>490</v>
      </c>
      <c r="E7" s="130">
        <v>4003</v>
      </c>
      <c r="F7" s="130">
        <v>6452</v>
      </c>
      <c r="G7" s="130">
        <v>5970</v>
      </c>
      <c r="H7" s="130">
        <v>4008</v>
      </c>
      <c r="I7" s="130">
        <v>1395</v>
      </c>
      <c r="J7" s="130">
        <v>162</v>
      </c>
      <c r="K7" s="130">
        <v>2</v>
      </c>
      <c r="L7" s="63" t="s">
        <v>2</v>
      </c>
      <c r="M7" s="39"/>
    </row>
    <row r="8" spans="2:13" s="1" customFormat="1" ht="19.5" customHeight="1" x14ac:dyDescent="0.15">
      <c r="B8" s="61" t="s">
        <v>48</v>
      </c>
      <c r="C8" s="130">
        <f>SUM(D8:L8)</f>
        <v>17889</v>
      </c>
      <c r="D8" s="136">
        <v>360</v>
      </c>
      <c r="E8" s="130">
        <v>2808</v>
      </c>
      <c r="F8" s="130">
        <v>5450</v>
      </c>
      <c r="G8" s="130">
        <v>4973</v>
      </c>
      <c r="H8" s="130">
        <v>2952</v>
      </c>
      <c r="I8" s="130">
        <v>1227</v>
      </c>
      <c r="J8" s="130">
        <v>114</v>
      </c>
      <c r="K8" s="130">
        <v>5</v>
      </c>
      <c r="L8" s="63" t="s">
        <v>2</v>
      </c>
      <c r="M8" s="39"/>
    </row>
    <row r="9" spans="2:13" s="1" customFormat="1" ht="19.5" customHeight="1" x14ac:dyDescent="0.15">
      <c r="B9" s="61" t="s">
        <v>47</v>
      </c>
      <c r="C9" s="130">
        <f>SUM(D9:L9)</f>
        <v>15687</v>
      </c>
      <c r="D9" s="65">
        <v>548</v>
      </c>
      <c r="E9" s="130">
        <v>2588</v>
      </c>
      <c r="F9" s="130">
        <v>3883</v>
      </c>
      <c r="G9" s="130">
        <v>4833</v>
      </c>
      <c r="H9" s="130">
        <v>2816</v>
      </c>
      <c r="I9" s="130">
        <v>933</v>
      </c>
      <c r="J9" s="130">
        <v>83</v>
      </c>
      <c r="K9" s="127" t="s">
        <v>40</v>
      </c>
      <c r="L9" s="137">
        <v>3</v>
      </c>
      <c r="M9" s="39"/>
    </row>
    <row r="10" spans="2:13" s="1" customFormat="1" ht="19.5" customHeight="1" x14ac:dyDescent="0.15">
      <c r="B10" s="61" t="s">
        <v>46</v>
      </c>
      <c r="C10" s="130">
        <f>SUM(D10:L10)</f>
        <v>12727</v>
      </c>
      <c r="D10" s="136">
        <v>664</v>
      </c>
      <c r="E10" s="130">
        <v>2213</v>
      </c>
      <c r="F10" s="130">
        <v>2459</v>
      </c>
      <c r="G10" s="130">
        <v>3318</v>
      </c>
      <c r="H10" s="130">
        <v>3030</v>
      </c>
      <c r="I10" s="130">
        <v>974</v>
      </c>
      <c r="J10" s="130">
        <v>68</v>
      </c>
      <c r="K10" s="135">
        <v>1</v>
      </c>
      <c r="L10" s="63" t="s">
        <v>86</v>
      </c>
      <c r="M10" s="39"/>
    </row>
    <row r="11" spans="2:13" s="1" customFormat="1" ht="19.5" customHeight="1" x14ac:dyDescent="0.15">
      <c r="B11" s="62" t="s">
        <v>45</v>
      </c>
      <c r="C11" s="130">
        <f>SUM(D11:L11)</f>
        <v>10519</v>
      </c>
      <c r="D11" s="65">
        <v>794</v>
      </c>
      <c r="E11" s="130">
        <v>2165</v>
      </c>
      <c r="F11" s="130">
        <v>1896</v>
      </c>
      <c r="G11" s="130">
        <v>2424</v>
      </c>
      <c r="H11" s="130">
        <v>2102</v>
      </c>
      <c r="I11" s="130">
        <v>1084</v>
      </c>
      <c r="J11" s="130">
        <v>53</v>
      </c>
      <c r="K11" s="127" t="s">
        <v>40</v>
      </c>
      <c r="L11" s="63">
        <v>1</v>
      </c>
      <c r="M11" s="39"/>
    </row>
    <row r="12" spans="2:13" s="1" customFormat="1" ht="19.5" customHeight="1" x14ac:dyDescent="0.15">
      <c r="B12" s="61" t="s">
        <v>83</v>
      </c>
      <c r="C12" s="130">
        <f>SUM(D12:L12)</f>
        <v>8765</v>
      </c>
      <c r="D12" s="65">
        <v>774</v>
      </c>
      <c r="E12" s="130">
        <v>2190</v>
      </c>
      <c r="F12" s="130">
        <v>1647</v>
      </c>
      <c r="G12" s="130">
        <v>1824</v>
      </c>
      <c r="H12" s="130">
        <v>1539</v>
      </c>
      <c r="I12" s="130">
        <v>715</v>
      </c>
      <c r="J12" s="130">
        <v>74</v>
      </c>
      <c r="K12" s="130">
        <v>2</v>
      </c>
      <c r="L12" s="63" t="s">
        <v>2</v>
      </c>
      <c r="M12" s="39"/>
    </row>
    <row r="13" spans="2:13" s="1" customFormat="1" ht="19.5" customHeight="1" x14ac:dyDescent="0.15">
      <c r="B13" s="54" t="s">
        <v>82</v>
      </c>
      <c r="C13" s="130">
        <f>SUM(D13:L13)</f>
        <v>8113</v>
      </c>
      <c r="D13" s="65">
        <v>659</v>
      </c>
      <c r="E13" s="130">
        <v>2163</v>
      </c>
      <c r="F13" s="130">
        <v>1562</v>
      </c>
      <c r="G13" s="130">
        <v>1671</v>
      </c>
      <c r="H13" s="130">
        <v>1387</v>
      </c>
      <c r="I13" s="130">
        <v>611</v>
      </c>
      <c r="J13" s="130">
        <v>56</v>
      </c>
      <c r="K13" s="130">
        <v>1</v>
      </c>
      <c r="L13" s="63">
        <v>3</v>
      </c>
      <c r="M13" s="39"/>
    </row>
    <row r="14" spans="2:13" s="1" customFormat="1" ht="19.5" customHeight="1" x14ac:dyDescent="0.15">
      <c r="B14" s="54" t="s">
        <v>39</v>
      </c>
      <c r="C14" s="130">
        <f>SUM(D14:L14)</f>
        <v>7786</v>
      </c>
      <c r="D14" s="65">
        <v>629</v>
      </c>
      <c r="E14" s="135">
        <v>2115</v>
      </c>
      <c r="F14" s="134">
        <v>1562</v>
      </c>
      <c r="G14" s="134">
        <v>1519</v>
      </c>
      <c r="H14" s="134">
        <v>1305</v>
      </c>
      <c r="I14" s="134">
        <v>607</v>
      </c>
      <c r="J14" s="134">
        <v>48</v>
      </c>
      <c r="K14" s="134">
        <v>1</v>
      </c>
      <c r="L14" s="63" t="s">
        <v>2</v>
      </c>
      <c r="M14" s="39"/>
    </row>
    <row r="15" spans="2:13" s="1" customFormat="1" ht="19.5" customHeight="1" x14ac:dyDescent="0.15">
      <c r="B15" s="54" t="s">
        <v>81</v>
      </c>
      <c r="C15" s="130">
        <f>SUM(D15:L15)</f>
        <v>7186</v>
      </c>
      <c r="D15" s="65">
        <v>668</v>
      </c>
      <c r="E15" s="130">
        <v>2018</v>
      </c>
      <c r="F15" s="130">
        <v>1514</v>
      </c>
      <c r="G15" s="130">
        <v>1313</v>
      </c>
      <c r="H15" s="130">
        <v>1132</v>
      </c>
      <c r="I15" s="130">
        <v>479</v>
      </c>
      <c r="J15" s="130">
        <v>62</v>
      </c>
      <c r="K15" s="64" t="s">
        <v>40</v>
      </c>
      <c r="L15" s="63" t="s">
        <v>2</v>
      </c>
      <c r="M15" s="39"/>
    </row>
    <row r="16" spans="2:13" s="1" customFormat="1" ht="19.5" customHeight="1" x14ac:dyDescent="0.15">
      <c r="B16" s="54" t="s">
        <v>80</v>
      </c>
      <c r="C16" s="130">
        <f>SUM(D16:L16)</f>
        <v>7167</v>
      </c>
      <c r="D16" s="65">
        <v>706</v>
      </c>
      <c r="E16" s="135">
        <v>1935</v>
      </c>
      <c r="F16" s="134">
        <v>1553</v>
      </c>
      <c r="G16" s="134">
        <v>1315</v>
      </c>
      <c r="H16" s="134">
        <v>1134</v>
      </c>
      <c r="I16" s="134">
        <v>467</v>
      </c>
      <c r="J16" s="134">
        <v>55</v>
      </c>
      <c r="K16" s="133" t="s">
        <v>40</v>
      </c>
      <c r="L16" s="132">
        <v>2</v>
      </c>
      <c r="M16" s="39"/>
    </row>
    <row r="17" spans="2:13" s="1" customFormat="1" ht="19.5" customHeight="1" x14ac:dyDescent="0.15">
      <c r="B17" s="54" t="s">
        <v>79</v>
      </c>
      <c r="C17" s="130">
        <f>SUM(D17:L17)</f>
        <v>6790</v>
      </c>
      <c r="D17" s="65">
        <v>695</v>
      </c>
      <c r="E17" s="64">
        <v>1844</v>
      </c>
      <c r="F17" s="64">
        <v>1520</v>
      </c>
      <c r="G17" s="64">
        <v>1219</v>
      </c>
      <c r="H17" s="64">
        <v>1028</v>
      </c>
      <c r="I17" s="64">
        <v>441</v>
      </c>
      <c r="J17" s="64">
        <v>42</v>
      </c>
      <c r="K17" s="127">
        <v>1</v>
      </c>
      <c r="L17" s="63" t="s">
        <v>2</v>
      </c>
      <c r="M17" s="39"/>
    </row>
    <row r="18" spans="2:13" s="1" customFormat="1" ht="19.5" customHeight="1" x14ac:dyDescent="0.15">
      <c r="B18" s="54" t="s">
        <v>78</v>
      </c>
      <c r="C18" s="130">
        <f>SUM(D18:L18)</f>
        <v>6945</v>
      </c>
      <c r="D18" s="65">
        <v>794</v>
      </c>
      <c r="E18" s="64">
        <v>1831</v>
      </c>
      <c r="F18" s="64">
        <v>1541</v>
      </c>
      <c r="G18" s="64">
        <v>1239</v>
      </c>
      <c r="H18" s="64">
        <v>1047</v>
      </c>
      <c r="I18" s="64">
        <v>451</v>
      </c>
      <c r="J18" s="64">
        <v>42</v>
      </c>
      <c r="K18" s="64" t="s">
        <v>40</v>
      </c>
      <c r="L18" s="63" t="s">
        <v>86</v>
      </c>
      <c r="M18" s="39"/>
    </row>
    <row r="19" spans="2:13" s="1" customFormat="1" ht="19.5" customHeight="1" x14ac:dyDescent="0.15">
      <c r="B19" s="54" t="s">
        <v>38</v>
      </c>
      <c r="C19" s="130">
        <f>SUM(D19:L19)</f>
        <v>6856</v>
      </c>
      <c r="D19" s="65">
        <v>900</v>
      </c>
      <c r="E19" s="64">
        <v>1826</v>
      </c>
      <c r="F19" s="64">
        <v>1504</v>
      </c>
      <c r="G19" s="64">
        <v>1270</v>
      </c>
      <c r="H19" s="64">
        <v>870</v>
      </c>
      <c r="I19" s="64">
        <v>435</v>
      </c>
      <c r="J19" s="64">
        <v>50</v>
      </c>
      <c r="K19" s="64">
        <v>1</v>
      </c>
      <c r="L19" s="63" t="s">
        <v>2</v>
      </c>
      <c r="M19" s="39"/>
    </row>
    <row r="20" spans="2:13" s="1" customFormat="1" ht="19.5" customHeight="1" x14ac:dyDescent="0.15">
      <c r="B20" s="54" t="s">
        <v>37</v>
      </c>
      <c r="C20" s="130">
        <f>SUM(D20:L20)</f>
        <v>7138</v>
      </c>
      <c r="D20" s="65">
        <v>980</v>
      </c>
      <c r="E20" s="64">
        <v>1865</v>
      </c>
      <c r="F20" s="64">
        <v>1635</v>
      </c>
      <c r="G20" s="64">
        <v>1291</v>
      </c>
      <c r="H20" s="64">
        <v>946</v>
      </c>
      <c r="I20" s="64">
        <v>379</v>
      </c>
      <c r="J20" s="64">
        <v>42</v>
      </c>
      <c r="K20" s="64" t="s">
        <v>40</v>
      </c>
      <c r="L20" s="63" t="s">
        <v>2</v>
      </c>
      <c r="M20" s="39"/>
    </row>
    <row r="21" spans="2:13" s="1" customFormat="1" ht="19.5" customHeight="1" x14ac:dyDescent="0.15">
      <c r="B21" s="54" t="s">
        <v>36</v>
      </c>
      <c r="C21" s="130">
        <f>SUM(D21:L21)</f>
        <v>6525</v>
      </c>
      <c r="D21" s="65">
        <v>943</v>
      </c>
      <c r="E21" s="64">
        <v>1614</v>
      </c>
      <c r="F21" s="64">
        <v>1429</v>
      </c>
      <c r="G21" s="64">
        <v>1309</v>
      </c>
      <c r="H21" s="64">
        <v>858</v>
      </c>
      <c r="I21" s="64">
        <v>330</v>
      </c>
      <c r="J21" s="64">
        <v>41</v>
      </c>
      <c r="K21" s="64">
        <v>1</v>
      </c>
      <c r="L21" s="63" t="s">
        <v>88</v>
      </c>
      <c r="M21" s="39"/>
    </row>
    <row r="22" spans="2:13" s="1" customFormat="1" ht="19.5" customHeight="1" x14ac:dyDescent="0.15">
      <c r="B22" s="54" t="s">
        <v>35</v>
      </c>
      <c r="C22" s="130">
        <f>SUM(D22:L22)</f>
        <v>6315</v>
      </c>
      <c r="D22" s="65">
        <v>804</v>
      </c>
      <c r="E22" s="64">
        <v>1587</v>
      </c>
      <c r="F22" s="64">
        <v>1336</v>
      </c>
      <c r="G22" s="64">
        <v>1356</v>
      </c>
      <c r="H22" s="64">
        <v>858</v>
      </c>
      <c r="I22" s="64">
        <v>352</v>
      </c>
      <c r="J22" s="64">
        <v>22</v>
      </c>
      <c r="K22" s="64" t="s">
        <v>40</v>
      </c>
      <c r="L22" s="63" t="s">
        <v>40</v>
      </c>
      <c r="M22" s="39"/>
    </row>
    <row r="23" spans="2:13" s="1" customFormat="1" ht="19.5" customHeight="1" x14ac:dyDescent="0.15">
      <c r="B23" s="54" t="s">
        <v>34</v>
      </c>
      <c r="C23" s="130">
        <f>SUM(D23:L23)</f>
        <v>5743</v>
      </c>
      <c r="D23" s="124">
        <v>710</v>
      </c>
      <c r="E23" s="127">
        <v>1457</v>
      </c>
      <c r="F23" s="127">
        <v>1155</v>
      </c>
      <c r="G23" s="127">
        <v>1255</v>
      </c>
      <c r="H23" s="127">
        <v>815</v>
      </c>
      <c r="I23" s="127">
        <v>326</v>
      </c>
      <c r="J23" s="127">
        <v>25</v>
      </c>
      <c r="K23" s="127" t="s">
        <v>2</v>
      </c>
      <c r="L23" s="63" t="s">
        <v>2</v>
      </c>
      <c r="M23" s="39"/>
    </row>
    <row r="24" spans="2:13" s="1" customFormat="1" ht="19.5" customHeight="1" x14ac:dyDescent="0.15">
      <c r="B24" s="54" t="s">
        <v>33</v>
      </c>
      <c r="C24" s="130">
        <f>SUM(D24:L24)</f>
        <v>4436</v>
      </c>
      <c r="D24" s="124">
        <v>480</v>
      </c>
      <c r="E24" s="127">
        <v>1122</v>
      </c>
      <c r="F24" s="127">
        <v>891</v>
      </c>
      <c r="G24" s="127">
        <v>966</v>
      </c>
      <c r="H24" s="127">
        <v>672</v>
      </c>
      <c r="I24" s="127">
        <v>284</v>
      </c>
      <c r="J24" s="127">
        <v>21</v>
      </c>
      <c r="K24" s="127" t="s">
        <v>86</v>
      </c>
      <c r="L24" s="63" t="s">
        <v>86</v>
      </c>
      <c r="M24" s="39"/>
    </row>
    <row r="25" spans="2:13" s="1" customFormat="1" ht="19.5" customHeight="1" x14ac:dyDescent="0.15">
      <c r="B25" s="54" t="s">
        <v>32</v>
      </c>
      <c r="C25" s="130">
        <f>SUM(D25:L25)</f>
        <v>5097</v>
      </c>
      <c r="D25" s="124">
        <v>489</v>
      </c>
      <c r="E25" s="127">
        <v>1289</v>
      </c>
      <c r="F25" s="127">
        <v>1054</v>
      </c>
      <c r="G25" s="127">
        <v>1138</v>
      </c>
      <c r="H25" s="127">
        <v>819</v>
      </c>
      <c r="I25" s="127">
        <v>273</v>
      </c>
      <c r="J25" s="127">
        <v>35</v>
      </c>
      <c r="K25" s="127" t="s">
        <v>40</v>
      </c>
      <c r="L25" s="63" t="s">
        <v>40</v>
      </c>
      <c r="M25" s="39"/>
    </row>
    <row r="26" spans="2:13" s="1" customFormat="1" ht="19.5" customHeight="1" x14ac:dyDescent="0.15">
      <c r="B26" s="54" t="s">
        <v>31</v>
      </c>
      <c r="C26" s="130">
        <f>SUM(D26:L26)</f>
        <v>4616</v>
      </c>
      <c r="D26" s="124">
        <v>461</v>
      </c>
      <c r="E26" s="127">
        <v>1139</v>
      </c>
      <c r="F26" s="127">
        <v>999</v>
      </c>
      <c r="G26" s="127">
        <v>964</v>
      </c>
      <c r="H26" s="127">
        <v>752</v>
      </c>
      <c r="I26" s="127">
        <v>275</v>
      </c>
      <c r="J26" s="127">
        <v>26</v>
      </c>
      <c r="K26" s="79" t="s">
        <v>40</v>
      </c>
      <c r="L26" s="78" t="s">
        <v>40</v>
      </c>
      <c r="M26" s="39"/>
    </row>
    <row r="27" spans="2:13" s="1" customFormat="1" ht="19.5" customHeight="1" x14ac:dyDescent="0.15">
      <c r="B27" s="131" t="s">
        <v>30</v>
      </c>
      <c r="C27" s="130">
        <f>SUM(D27:L27)</f>
        <v>4362</v>
      </c>
      <c r="D27" s="124">
        <v>422</v>
      </c>
      <c r="E27" s="127">
        <v>993</v>
      </c>
      <c r="F27" s="127">
        <v>952</v>
      </c>
      <c r="G27" s="127">
        <v>912</v>
      </c>
      <c r="H27" s="127">
        <v>827</v>
      </c>
      <c r="I27" s="127">
        <v>232</v>
      </c>
      <c r="J27" s="127">
        <v>24</v>
      </c>
      <c r="K27" s="79" t="s">
        <v>40</v>
      </c>
      <c r="L27" s="78" t="s">
        <v>40</v>
      </c>
      <c r="M27" s="39"/>
    </row>
    <row r="28" spans="2:13" s="1" customFormat="1" ht="19.5" customHeight="1" x14ac:dyDescent="0.15">
      <c r="B28" s="131" t="s">
        <v>29</v>
      </c>
      <c r="C28" s="130">
        <f>SUM(D28:L28)</f>
        <v>3902</v>
      </c>
      <c r="D28" s="124">
        <v>386</v>
      </c>
      <c r="E28" s="127">
        <v>869</v>
      </c>
      <c r="F28" s="127">
        <v>866</v>
      </c>
      <c r="G28" s="127">
        <v>763</v>
      </c>
      <c r="H28" s="127">
        <v>741</v>
      </c>
      <c r="I28" s="127">
        <v>253</v>
      </c>
      <c r="J28" s="127">
        <v>24</v>
      </c>
      <c r="K28" s="79">
        <v>0</v>
      </c>
      <c r="L28" s="78">
        <v>0</v>
      </c>
      <c r="M28" s="39"/>
    </row>
    <row r="29" spans="2:13" s="1" customFormat="1" ht="19.5" customHeight="1" x14ac:dyDescent="0.15">
      <c r="B29" s="131" t="s">
        <v>28</v>
      </c>
      <c r="C29" s="130">
        <f>SUM(D29:L29)</f>
        <v>3655</v>
      </c>
      <c r="D29" s="124">
        <v>331</v>
      </c>
      <c r="E29" s="127">
        <v>825</v>
      </c>
      <c r="F29" s="127">
        <v>806</v>
      </c>
      <c r="G29" s="127">
        <v>721</v>
      </c>
      <c r="H29" s="127">
        <v>714</v>
      </c>
      <c r="I29" s="127">
        <v>231</v>
      </c>
      <c r="J29" s="127">
        <v>26</v>
      </c>
      <c r="K29" s="79">
        <v>1</v>
      </c>
      <c r="L29" s="78">
        <v>0</v>
      </c>
      <c r="M29" s="39"/>
    </row>
    <row r="30" spans="2:13" s="1" customFormat="1" ht="19.5" customHeight="1" x14ac:dyDescent="0.15">
      <c r="B30" s="131" t="s">
        <v>27</v>
      </c>
      <c r="C30" s="130">
        <v>3442</v>
      </c>
      <c r="D30" s="124">
        <v>314</v>
      </c>
      <c r="E30" s="127">
        <v>751</v>
      </c>
      <c r="F30" s="127">
        <v>723</v>
      </c>
      <c r="G30" s="127">
        <v>679</v>
      </c>
      <c r="H30" s="127">
        <v>704</v>
      </c>
      <c r="I30" s="127">
        <v>253</v>
      </c>
      <c r="J30" s="127">
        <v>18</v>
      </c>
      <c r="K30" s="79">
        <v>0</v>
      </c>
      <c r="L30" s="78">
        <v>0</v>
      </c>
      <c r="M30" s="39"/>
    </row>
    <row r="31" spans="2:13" s="1" customFormat="1" ht="19.5" customHeight="1" x14ac:dyDescent="0.15">
      <c r="B31" s="131" t="s">
        <v>26</v>
      </c>
      <c r="C31" s="130">
        <f>SUM(D31:L31)</f>
        <v>3052</v>
      </c>
      <c r="D31" s="124">
        <v>293</v>
      </c>
      <c r="E31" s="127">
        <v>678</v>
      </c>
      <c r="F31" s="127">
        <v>624</v>
      </c>
      <c r="G31" s="127">
        <v>584</v>
      </c>
      <c r="H31" s="127">
        <v>600</v>
      </c>
      <c r="I31" s="127">
        <v>262</v>
      </c>
      <c r="J31" s="127">
        <v>11</v>
      </c>
      <c r="K31" s="79">
        <v>0</v>
      </c>
      <c r="L31" s="78">
        <v>0</v>
      </c>
      <c r="M31" s="39"/>
    </row>
    <row r="32" spans="2:13" s="1" customFormat="1" ht="19.5" customHeight="1" x14ac:dyDescent="0.15">
      <c r="B32" s="131" t="s">
        <v>25</v>
      </c>
      <c r="C32" s="130">
        <f>SUM(D32:L32)</f>
        <v>3020</v>
      </c>
      <c r="D32" s="124">
        <v>345</v>
      </c>
      <c r="E32" s="127">
        <v>626</v>
      </c>
      <c r="F32" s="127">
        <v>629</v>
      </c>
      <c r="G32" s="127">
        <v>605</v>
      </c>
      <c r="H32" s="127">
        <v>535</v>
      </c>
      <c r="I32" s="127">
        <v>255</v>
      </c>
      <c r="J32" s="127">
        <v>25</v>
      </c>
      <c r="K32" s="79" t="s">
        <v>87</v>
      </c>
      <c r="L32" s="78" t="s">
        <v>87</v>
      </c>
      <c r="M32" s="39"/>
    </row>
    <row r="33" spans="1:14" s="1" customFormat="1" ht="19.5" customHeight="1" x14ac:dyDescent="0.15">
      <c r="B33" s="131" t="s">
        <v>24</v>
      </c>
      <c r="C33" s="130">
        <f>SUM(D33:L33)</f>
        <v>2807</v>
      </c>
      <c r="D33" s="124">
        <v>317</v>
      </c>
      <c r="E33" s="127">
        <v>621</v>
      </c>
      <c r="F33" s="127">
        <v>540</v>
      </c>
      <c r="G33" s="127">
        <v>542</v>
      </c>
      <c r="H33" s="127">
        <v>528</v>
      </c>
      <c r="I33" s="127">
        <v>239</v>
      </c>
      <c r="J33" s="127">
        <v>20</v>
      </c>
      <c r="K33" s="79">
        <v>0</v>
      </c>
      <c r="L33" s="78">
        <v>0</v>
      </c>
      <c r="M33" s="39"/>
    </row>
    <row r="34" spans="1:14" s="68" customFormat="1" ht="19.5" customHeight="1" x14ac:dyDescent="0.15">
      <c r="A34" s="1"/>
      <c r="B34" s="129" t="s">
        <v>23</v>
      </c>
      <c r="C34" s="128">
        <v>2720</v>
      </c>
      <c r="D34" s="65">
        <v>285</v>
      </c>
      <c r="E34" s="127">
        <v>577</v>
      </c>
      <c r="F34" s="126">
        <v>539</v>
      </c>
      <c r="G34" s="127">
        <v>577</v>
      </c>
      <c r="H34" s="127">
        <v>482</v>
      </c>
      <c r="I34" s="127">
        <v>244</v>
      </c>
      <c r="J34" s="126">
        <v>16</v>
      </c>
      <c r="K34" s="79" t="s">
        <v>2</v>
      </c>
      <c r="L34" s="125" t="s">
        <v>86</v>
      </c>
      <c r="M34" s="39"/>
      <c r="N34" s="1"/>
    </row>
    <row r="35" spans="1:14" s="1" customFormat="1" ht="19.5" customHeight="1" x14ac:dyDescent="0.15">
      <c r="B35" s="61"/>
      <c r="C35" s="13"/>
      <c r="D35" s="13"/>
      <c r="E35" s="13"/>
      <c r="F35" s="67" t="s">
        <v>55</v>
      </c>
      <c r="G35" s="13"/>
      <c r="H35" s="13"/>
      <c r="I35" s="13"/>
      <c r="J35" s="13"/>
      <c r="K35" s="13"/>
      <c r="L35" s="66"/>
      <c r="M35" s="39"/>
    </row>
    <row r="36" spans="1:14" s="1" customFormat="1" ht="19.5" customHeight="1" x14ac:dyDescent="0.15">
      <c r="B36" s="123" t="s">
        <v>85</v>
      </c>
      <c r="C36" s="55">
        <v>100</v>
      </c>
      <c r="D36" s="124" t="s">
        <v>84</v>
      </c>
      <c r="E36" s="64" t="s">
        <v>53</v>
      </c>
      <c r="F36" s="64" t="s">
        <v>50</v>
      </c>
      <c r="G36" s="64" t="s">
        <v>50</v>
      </c>
      <c r="H36" s="64" t="s">
        <v>50</v>
      </c>
      <c r="I36" s="64" t="s">
        <v>50</v>
      </c>
      <c r="J36" s="64" t="s">
        <v>50</v>
      </c>
      <c r="K36" s="64" t="s">
        <v>50</v>
      </c>
      <c r="L36" s="63" t="s">
        <v>50</v>
      </c>
      <c r="M36" s="39"/>
    </row>
    <row r="37" spans="1:14" s="1" customFormat="1" ht="19.5" customHeight="1" x14ac:dyDescent="0.15">
      <c r="B37" s="123" t="s">
        <v>52</v>
      </c>
      <c r="C37" s="55">
        <v>100</v>
      </c>
      <c r="D37" s="124" t="s">
        <v>50</v>
      </c>
      <c r="E37" s="64" t="s">
        <v>50</v>
      </c>
      <c r="F37" s="64" t="s">
        <v>50</v>
      </c>
      <c r="G37" s="64" t="s">
        <v>50</v>
      </c>
      <c r="H37" s="64" t="s">
        <v>50</v>
      </c>
      <c r="I37" s="64" t="s">
        <v>50</v>
      </c>
      <c r="J37" s="64" t="s">
        <v>50</v>
      </c>
      <c r="K37" s="64" t="s">
        <v>50</v>
      </c>
      <c r="L37" s="63" t="s">
        <v>50</v>
      </c>
      <c r="M37" s="39"/>
    </row>
    <row r="38" spans="1:14" s="1" customFormat="1" ht="19.5" customHeight="1" x14ac:dyDescent="0.15">
      <c r="B38" s="123" t="s">
        <v>51</v>
      </c>
      <c r="C38" s="55">
        <v>100</v>
      </c>
      <c r="D38" s="124" t="s">
        <v>50</v>
      </c>
      <c r="E38" s="64" t="s">
        <v>50</v>
      </c>
      <c r="F38" s="64" t="s">
        <v>50</v>
      </c>
      <c r="G38" s="64" t="s">
        <v>50</v>
      </c>
      <c r="H38" s="64" t="s">
        <v>50</v>
      </c>
      <c r="I38" s="64" t="s">
        <v>50</v>
      </c>
      <c r="J38" s="64" t="s">
        <v>50</v>
      </c>
      <c r="K38" s="64" t="s">
        <v>50</v>
      </c>
      <c r="L38" s="63" t="s">
        <v>50</v>
      </c>
      <c r="M38" s="39"/>
    </row>
    <row r="39" spans="1:14" s="1" customFormat="1" ht="19.5" customHeight="1" x14ac:dyDescent="0.15">
      <c r="B39" s="123" t="s">
        <v>49</v>
      </c>
      <c r="C39" s="55">
        <f>SUM(D39:L39)</f>
        <v>99.999999999999986</v>
      </c>
      <c r="D39" s="60">
        <f>D7/C7*100</f>
        <v>2.1795213948936927</v>
      </c>
      <c r="E39" s="55">
        <f>E7/C7*100</f>
        <v>17.805355395427451</v>
      </c>
      <c r="F39" s="55">
        <f>F7/C7*100</f>
        <v>28.698514367049192</v>
      </c>
      <c r="G39" s="55">
        <f>G7/C7*100</f>
        <v>26.554576994929274</v>
      </c>
      <c r="H39" s="55">
        <f>H7/C7*100</f>
        <v>17.827595409661061</v>
      </c>
      <c r="I39" s="55">
        <f>I7/C7*100</f>
        <v>6.2049639711769418</v>
      </c>
      <c r="J39" s="55">
        <f>J7/C7*100</f>
        <v>0.72057646116893515</v>
      </c>
      <c r="K39" s="116">
        <f>IF(K7=0,"－",K7/$C7*100)</f>
        <v>8.8960056934436448E-3</v>
      </c>
      <c r="L39" s="63" t="s">
        <v>2</v>
      </c>
      <c r="M39" s="39"/>
    </row>
    <row r="40" spans="1:14" s="1" customFormat="1" ht="19.5" customHeight="1" x14ac:dyDescent="0.15">
      <c r="B40" s="123" t="s">
        <v>48</v>
      </c>
      <c r="C40" s="55">
        <f>SUM(D40:L40)</f>
        <v>100</v>
      </c>
      <c r="D40" s="60">
        <f>D8/C8*100</f>
        <v>2.0124098608083183</v>
      </c>
      <c r="E40" s="55">
        <f>E8/C8*100</f>
        <v>15.696796914304882</v>
      </c>
      <c r="F40" s="55">
        <f>F8/C8*100</f>
        <v>30.465649281681479</v>
      </c>
      <c r="G40" s="55">
        <f>G8/C8*100</f>
        <v>27.799206216110463</v>
      </c>
      <c r="H40" s="55">
        <f>H8/C8*100</f>
        <v>16.501760858628206</v>
      </c>
      <c r="I40" s="55">
        <f>I8/C8*100</f>
        <v>6.8589636089216839</v>
      </c>
      <c r="J40" s="55">
        <f>J8/C8*100</f>
        <v>0.63726312258930062</v>
      </c>
      <c r="K40" s="116">
        <f>IF(K8=0,"－",K8/$C8*100)</f>
        <v>2.7950136955671084E-2</v>
      </c>
      <c r="L40" s="49" t="str">
        <f>IF(L8=0,"－",L8/$C8*100)</f>
        <v>－</v>
      </c>
      <c r="M40" s="39"/>
    </row>
    <row r="41" spans="1:14" s="1" customFormat="1" ht="19.5" customHeight="1" x14ac:dyDescent="0.15">
      <c r="B41" s="123" t="s">
        <v>47</v>
      </c>
      <c r="C41" s="55">
        <f>SUM(D41:L41)</f>
        <v>100</v>
      </c>
      <c r="D41" s="60">
        <f>D9/C9*100</f>
        <v>3.4933384330974691</v>
      </c>
      <c r="E41" s="55">
        <f>E9/C9*100</f>
        <v>16.49773697966469</v>
      </c>
      <c r="F41" s="55">
        <f>F9/C9*100</f>
        <v>24.752980174666924</v>
      </c>
      <c r="G41" s="55">
        <f>G9/C9*100</f>
        <v>30.808950086058516</v>
      </c>
      <c r="H41" s="55">
        <f>H9/C9*100</f>
        <v>17.951169758398674</v>
      </c>
      <c r="I41" s="55">
        <f>I9/C9*100</f>
        <v>5.9475999235035379</v>
      </c>
      <c r="J41" s="55">
        <f>J9/C9*100</f>
        <v>0.52910052910052907</v>
      </c>
      <c r="K41" s="116" t="str">
        <f>IF(K9=0,"－",K9/$C9*100)</f>
        <v>－</v>
      </c>
      <c r="L41" s="49">
        <f>IF(L9=0,"－",L9/$C9*100)</f>
        <v>1.9124115509657678E-2</v>
      </c>
      <c r="M41" s="39"/>
    </row>
    <row r="42" spans="1:14" s="1" customFormat="1" ht="19.5" customHeight="1" x14ac:dyDescent="0.15">
      <c r="B42" s="123" t="s">
        <v>46</v>
      </c>
      <c r="C42" s="55">
        <f>SUM(D42:L42)</f>
        <v>100</v>
      </c>
      <c r="D42" s="60">
        <f>D10/C10*100</f>
        <v>5.2172546554569026</v>
      </c>
      <c r="E42" s="55">
        <f>E10/C10*100</f>
        <v>17.388229747780308</v>
      </c>
      <c r="F42" s="55">
        <f>F10/C10*100</f>
        <v>19.321128309892355</v>
      </c>
      <c r="G42" s="55">
        <f>G10/C10*100</f>
        <v>26.070558654828318</v>
      </c>
      <c r="H42" s="55">
        <f>H10/C10*100</f>
        <v>23.807653021136165</v>
      </c>
      <c r="I42" s="55">
        <f>I10/C10*100</f>
        <v>7.6530211361672045</v>
      </c>
      <c r="J42" s="55">
        <f>J10/C10*100</f>
        <v>0.53429716351064671</v>
      </c>
      <c r="K42" s="116">
        <f>IF(K10=0,"－",K10/$C10*100)</f>
        <v>7.8573112280977443E-3</v>
      </c>
      <c r="L42" s="49" t="str">
        <f>IF(L10=0,"－",L10/$C10*100)</f>
        <v>－</v>
      </c>
      <c r="M42" s="39"/>
    </row>
    <row r="43" spans="1:14" s="1" customFormat="1" ht="19.5" customHeight="1" x14ac:dyDescent="0.15">
      <c r="B43" s="121" t="s">
        <v>45</v>
      </c>
      <c r="C43" s="55">
        <f>SUM(D43:L43)</f>
        <v>100</v>
      </c>
      <c r="D43" s="60">
        <f>D11/C11*100</f>
        <v>7.5482460309915389</v>
      </c>
      <c r="E43" s="55">
        <f>E11/C11*100</f>
        <v>20.581804354026048</v>
      </c>
      <c r="F43" s="55">
        <f>F11/C11*100</f>
        <v>18.024527046297177</v>
      </c>
      <c r="G43" s="55">
        <f>G11/C11*100</f>
        <v>23.044015590835631</v>
      </c>
      <c r="H43" s="55">
        <f>H11/C11*100</f>
        <v>19.98288810723453</v>
      </c>
      <c r="I43" s="55">
        <f>I11/C11*100</f>
        <v>10.305162087650917</v>
      </c>
      <c r="J43" s="55">
        <f>J11/C11*100</f>
        <v>0.50385017587223124</v>
      </c>
      <c r="K43" s="116" t="str">
        <f>IF(K11=0,"－",K11/$C11*100)</f>
        <v>－</v>
      </c>
      <c r="L43" s="49">
        <f>IF(L11=0,"－",L11/$C11*100)</f>
        <v>9.5066070919288901E-3</v>
      </c>
      <c r="M43" s="39"/>
    </row>
    <row r="44" spans="1:14" s="1" customFormat="1" ht="19.5" customHeight="1" x14ac:dyDescent="0.15">
      <c r="B44" s="123" t="s">
        <v>83</v>
      </c>
      <c r="C44" s="55">
        <f>SUM(D44:L44)</f>
        <v>99.999999999999986</v>
      </c>
      <c r="D44" s="60">
        <f>D12/C12*100</f>
        <v>8.8305761551625785</v>
      </c>
      <c r="E44" s="55">
        <f>E12/C12*100</f>
        <v>24.985738733599543</v>
      </c>
      <c r="F44" s="55">
        <f>F12/C12*100</f>
        <v>18.790644609241301</v>
      </c>
      <c r="G44" s="55">
        <f>G12/C12*100</f>
        <v>20.810039931545919</v>
      </c>
      <c r="H44" s="55">
        <f>H12/C12*100</f>
        <v>17.558471192241871</v>
      </c>
      <c r="I44" s="55">
        <f>I12/C12*100</f>
        <v>8.1574443810610386</v>
      </c>
      <c r="J44" s="55">
        <f>J12/C12*100</f>
        <v>0.84426697090701652</v>
      </c>
      <c r="K44" s="116">
        <f>IF(K12=0,"－",K12/$C12*100)</f>
        <v>2.2818026240730177E-2</v>
      </c>
      <c r="L44" s="49" t="str">
        <f>IF(L12=0,"－",L12/$C12*100)</f>
        <v>－</v>
      </c>
      <c r="M44" s="39"/>
    </row>
    <row r="45" spans="1:14" s="1" customFormat="1" ht="19.5" customHeight="1" x14ac:dyDescent="0.15">
      <c r="B45" s="122" t="s">
        <v>82</v>
      </c>
      <c r="C45" s="55">
        <f>SUM(D45:L45)</f>
        <v>99.999999999999986</v>
      </c>
      <c r="D45" s="60">
        <f>D13/C13*100</f>
        <v>8.1227659312214975</v>
      </c>
      <c r="E45" s="55">
        <f>E13/C13*100</f>
        <v>26.660914581535806</v>
      </c>
      <c r="F45" s="55">
        <f>F13/C13*100</f>
        <v>19.253050659435473</v>
      </c>
      <c r="G45" s="55">
        <f>G13/C13*100</f>
        <v>20.596573400714902</v>
      </c>
      <c r="H45" s="55">
        <f>H13/C13*100</f>
        <v>17.096018735362996</v>
      </c>
      <c r="I45" s="55">
        <f>I13/C13*100</f>
        <v>7.531122889190188</v>
      </c>
      <c r="J45" s="55">
        <f>J13/C13*100</f>
        <v>0.69025021570319245</v>
      </c>
      <c r="K45" s="116">
        <f>IF(K13=0,"－",K13/$C13*100)</f>
        <v>1.232589670898558E-2</v>
      </c>
      <c r="L45" s="49">
        <f>IF(L13=0,"－",L13/$C13*100)</f>
        <v>3.6977690126956737E-2</v>
      </c>
      <c r="M45" s="39"/>
    </row>
    <row r="46" spans="1:14" s="1" customFormat="1" ht="19.5" customHeight="1" x14ac:dyDescent="0.15">
      <c r="B46" s="122" t="s">
        <v>39</v>
      </c>
      <c r="C46" s="55">
        <f>SUM(D46:L46)</f>
        <v>100</v>
      </c>
      <c r="D46" s="60">
        <f>D14/C14*100</f>
        <v>8.0786026200873362</v>
      </c>
      <c r="E46" s="55">
        <f>E14/C14*100</f>
        <v>27.164140765476496</v>
      </c>
      <c r="F46" s="55">
        <f>F14/C14*100</f>
        <v>20.06164911379399</v>
      </c>
      <c r="G46" s="55">
        <f>G14/C14*100</f>
        <v>19.509375802722836</v>
      </c>
      <c r="H46" s="55">
        <f>H14/C14*100</f>
        <v>16.760852812740819</v>
      </c>
      <c r="I46" s="55">
        <f>I14/C14*100</f>
        <v>7.796044181864886</v>
      </c>
      <c r="J46" s="55">
        <f>J14/C14*100</f>
        <v>0.61649113793989219</v>
      </c>
      <c r="K46" s="116">
        <f>IF(K14=0,"－",K14/$C14*100)</f>
        <v>1.2843565373747753E-2</v>
      </c>
      <c r="L46" s="49" t="str">
        <f>IF(L14=0,"－",L14/$C14*100)</f>
        <v>－</v>
      </c>
      <c r="M46" s="39"/>
    </row>
    <row r="47" spans="1:14" s="1" customFormat="1" ht="19.5" customHeight="1" x14ac:dyDescent="0.15">
      <c r="B47" s="122" t="s">
        <v>81</v>
      </c>
      <c r="C47" s="55">
        <f>SUM(D47:L47)</f>
        <v>100</v>
      </c>
      <c r="D47" s="60">
        <f>D15/C15*100</f>
        <v>9.2958530475925407</v>
      </c>
      <c r="E47" s="55">
        <f>E15/C15*100</f>
        <v>28.082382410242136</v>
      </c>
      <c r="F47" s="55">
        <f>F15/C15*100</f>
        <v>21.068744781519623</v>
      </c>
      <c r="G47" s="55">
        <f>G15/C15*100</f>
        <v>18.271639298636234</v>
      </c>
      <c r="H47" s="55">
        <f>H15/C15*100</f>
        <v>15.752852769273588</v>
      </c>
      <c r="I47" s="55">
        <f>I15/C15*100</f>
        <v>6.6657389368215973</v>
      </c>
      <c r="J47" s="55">
        <f>J15/C15*100</f>
        <v>0.86278875591427784</v>
      </c>
      <c r="K47" s="116" t="str">
        <f>IF(K15=0,"－",K15/$C15*100)</f>
        <v>－</v>
      </c>
      <c r="L47" s="49" t="str">
        <f>IF(L15=0,"－",L15/$C15*100)</f>
        <v>－</v>
      </c>
      <c r="M47" s="39"/>
    </row>
    <row r="48" spans="1:14" s="1" customFormat="1" ht="19.5" customHeight="1" x14ac:dyDescent="0.15">
      <c r="B48" s="122" t="s">
        <v>80</v>
      </c>
      <c r="C48" s="55">
        <f>SUM(D48:L48)</f>
        <v>100</v>
      </c>
      <c r="D48" s="60">
        <f>D16/C16*100</f>
        <v>9.8507046183898428</v>
      </c>
      <c r="E48" s="55">
        <f>E16/C16*100</f>
        <v>26.99874424445375</v>
      </c>
      <c r="F48" s="55">
        <f>F16/C16*100</f>
        <v>21.668759592577089</v>
      </c>
      <c r="G48" s="55">
        <f>G16/C16*100</f>
        <v>18.347983814706293</v>
      </c>
      <c r="H48" s="55">
        <f>H16/C16*100</f>
        <v>15.822519882796149</v>
      </c>
      <c r="I48" s="55">
        <f>I16/C16*100</f>
        <v>6.5159760011162273</v>
      </c>
      <c r="J48" s="55">
        <f>J16/C16*100</f>
        <v>0.76740616715501608</v>
      </c>
      <c r="K48" s="116" t="str">
        <f>IF(K16=0,"－",K16/$C16*100)</f>
        <v>－</v>
      </c>
      <c r="L48" s="49">
        <f>IF(L16=0,"－",L16/$C16*100)</f>
        <v>2.7905678805636949E-2</v>
      </c>
      <c r="M48" s="39"/>
    </row>
    <row r="49" spans="2:13" s="1" customFormat="1" ht="19.5" customHeight="1" x14ac:dyDescent="0.15">
      <c r="B49" s="122" t="s">
        <v>79</v>
      </c>
      <c r="C49" s="55">
        <f>SUM(D49:L49)</f>
        <v>100.00000000000001</v>
      </c>
      <c r="D49" s="60">
        <f>D17/C17*100</f>
        <v>10.235640648011781</v>
      </c>
      <c r="E49" s="55">
        <f>E17/C17*100</f>
        <v>27.157584683357879</v>
      </c>
      <c r="F49" s="55">
        <f>F17/C17*100</f>
        <v>22.385861561119295</v>
      </c>
      <c r="G49" s="55">
        <f>G17/C17*100</f>
        <v>17.952871870397644</v>
      </c>
      <c r="H49" s="55">
        <f>H17/C17*100</f>
        <v>15.139911634756995</v>
      </c>
      <c r="I49" s="55">
        <f>I17/C17*100</f>
        <v>6.4948453608247432</v>
      </c>
      <c r="J49" s="55">
        <f>J17/C17*100</f>
        <v>0.61855670103092786</v>
      </c>
      <c r="K49" s="116">
        <f>IF(K17=0,"－",K17/$C17*100)</f>
        <v>1.4727540500736377E-2</v>
      </c>
      <c r="L49" s="49" t="str">
        <f>IF(L17=0,"－",L17/$C17*100)</f>
        <v>－</v>
      </c>
      <c r="M49" s="39"/>
    </row>
    <row r="50" spans="2:13" s="1" customFormat="1" ht="19.5" customHeight="1" x14ac:dyDescent="0.15">
      <c r="B50" s="122" t="s">
        <v>78</v>
      </c>
      <c r="C50" s="55">
        <f>SUM(D50:L50)</f>
        <v>100</v>
      </c>
      <c r="D50" s="60">
        <f>D18/C18*100</f>
        <v>11.432685385169187</v>
      </c>
      <c r="E50" s="55">
        <f>E18/C18*100</f>
        <v>26.364290856731458</v>
      </c>
      <c r="F50" s="55">
        <f>F18/C18*100</f>
        <v>22.188624910007199</v>
      </c>
      <c r="G50" s="55">
        <f>G18/C18*100</f>
        <v>17.840172786177106</v>
      </c>
      <c r="H50" s="55">
        <f>H18/C18*100</f>
        <v>15.075593952483802</v>
      </c>
      <c r="I50" s="55">
        <f>I18/C18*100</f>
        <v>6.4938804895608353</v>
      </c>
      <c r="J50" s="55">
        <f>J18/C18*100</f>
        <v>0.60475161987041037</v>
      </c>
      <c r="K50" s="116" t="str">
        <f>IF(K18=0,"－",K18/$C18*100)</f>
        <v>－</v>
      </c>
      <c r="L50" s="49" t="str">
        <f>IF(L18=0,"－",L18/$C18*100)</f>
        <v>－</v>
      </c>
      <c r="M50" s="39"/>
    </row>
    <row r="51" spans="2:13" s="1" customFormat="1" ht="19.5" customHeight="1" x14ac:dyDescent="0.15">
      <c r="B51" s="122" t="s">
        <v>38</v>
      </c>
      <c r="C51" s="55">
        <f>SUM(D51:L51)</f>
        <v>100.00000000000001</v>
      </c>
      <c r="D51" s="60">
        <f>D19/C19*100</f>
        <v>13.127187864644107</v>
      </c>
      <c r="E51" s="55">
        <f>E19/C19*100</f>
        <v>26.633605600933492</v>
      </c>
      <c r="F51" s="55">
        <f>F19/C19*100</f>
        <v>21.936989498249709</v>
      </c>
      <c r="G51" s="55">
        <f>G19/C19*100</f>
        <v>18.523920653442243</v>
      </c>
      <c r="H51" s="55">
        <f>H19/C19*100</f>
        <v>12.689614935822638</v>
      </c>
      <c r="I51" s="55">
        <f>I19/C19*100</f>
        <v>6.3448074679113189</v>
      </c>
      <c r="J51" s="55">
        <f>J19/C19*100</f>
        <v>0.72928821470245042</v>
      </c>
      <c r="K51" s="116">
        <f>IF(K19=0,"－",K19/$C19*100)</f>
        <v>1.4585764294049007E-2</v>
      </c>
      <c r="L51" s="49" t="str">
        <f>IF(L19=0,"－",L19/$C19*100)</f>
        <v>－</v>
      </c>
      <c r="M51" s="39"/>
    </row>
    <row r="52" spans="2:13" s="1" customFormat="1" ht="19.5" customHeight="1" x14ac:dyDescent="0.15">
      <c r="B52" s="122" t="s">
        <v>37</v>
      </c>
      <c r="C52" s="55">
        <f>SUM(D52:L52)</f>
        <v>100.00000000000001</v>
      </c>
      <c r="D52" s="60">
        <f>D20/C20*100</f>
        <v>13.729335948444943</v>
      </c>
      <c r="E52" s="120">
        <f>E20/$C$20*100</f>
        <v>26.12776688147941</v>
      </c>
      <c r="F52" s="120">
        <f>F20/$C$20*100</f>
        <v>22.905575791538247</v>
      </c>
      <c r="G52" s="120">
        <f>G20/$C$20*100</f>
        <v>18.086298683104509</v>
      </c>
      <c r="H52" s="120">
        <f>H20/$C$20*100</f>
        <v>13.253012048192772</v>
      </c>
      <c r="I52" s="120">
        <f>I20/$C$20*100</f>
        <v>5.3096105351639107</v>
      </c>
      <c r="J52" s="120">
        <f>J20/$C$20*100</f>
        <v>0.58840011207621179</v>
      </c>
      <c r="K52" s="116" t="str">
        <f>IF(K20=0,"－",K20/$C20*100)</f>
        <v>－</v>
      </c>
      <c r="L52" s="49" t="str">
        <f>IF(L20=0,"－",L20/$C20*100)</f>
        <v>－</v>
      </c>
      <c r="M52" s="39"/>
    </row>
    <row r="53" spans="2:13" s="1" customFormat="1" ht="19.5" customHeight="1" x14ac:dyDescent="0.15">
      <c r="B53" s="122" t="s">
        <v>36</v>
      </c>
      <c r="C53" s="55">
        <f>SUM(D53:L53)</f>
        <v>100.00000000000001</v>
      </c>
      <c r="D53" s="60">
        <f>D21/C21*100</f>
        <v>14.452107279693488</v>
      </c>
      <c r="E53" s="120">
        <f>E21/$C$21*100</f>
        <v>24.735632183908045</v>
      </c>
      <c r="F53" s="120">
        <f>F21/$C$21*100</f>
        <v>21.900383141762454</v>
      </c>
      <c r="G53" s="120">
        <f>G21/$C$21*100</f>
        <v>20.061302681992338</v>
      </c>
      <c r="H53" s="120">
        <f>H21/$C$21*100</f>
        <v>13.149425287356323</v>
      </c>
      <c r="I53" s="120">
        <f>I21/$C$21*100</f>
        <v>5.0574712643678161</v>
      </c>
      <c r="J53" s="120">
        <f>J21/$C$21*100</f>
        <v>0.62835249042145591</v>
      </c>
      <c r="K53" s="116">
        <f>IF(K21=0,"－",K21/$C21*100)</f>
        <v>1.532567049808429E-2</v>
      </c>
      <c r="L53" s="49" t="str">
        <f>IF(L21=0,"－",L21/$C$21*100)</f>
        <v>－</v>
      </c>
      <c r="M53" s="39"/>
    </row>
    <row r="54" spans="2:13" s="1" customFormat="1" ht="19.5" customHeight="1" x14ac:dyDescent="0.15">
      <c r="B54" s="121" t="s">
        <v>35</v>
      </c>
      <c r="C54" s="55">
        <f>SUM(D54:L54)</f>
        <v>100</v>
      </c>
      <c r="D54" s="60">
        <f>D22/C22*100</f>
        <v>12.731591448931118</v>
      </c>
      <c r="E54" s="120">
        <f>E22/$C$22*100</f>
        <v>25.13064133016627</v>
      </c>
      <c r="F54" s="120">
        <f>F22/$C$22*100</f>
        <v>21.155977830562154</v>
      </c>
      <c r="G54" s="120">
        <f>G22/$C$22*100</f>
        <v>21.472684085510689</v>
      </c>
      <c r="H54" s="120">
        <f>H22/$C$22*100</f>
        <v>13.586698337292161</v>
      </c>
      <c r="I54" s="120">
        <f>I22/$C$22*100</f>
        <v>5.5740300870942203</v>
      </c>
      <c r="J54" s="120">
        <f>J22/$C$22*100</f>
        <v>0.34837688044338877</v>
      </c>
      <c r="K54" s="116" t="str">
        <f>IF(K22=0,"－",K22/$C22*100)</f>
        <v>－</v>
      </c>
      <c r="L54" s="49" t="str">
        <f>IF(L22=0,"－",L22/$C22*100)</f>
        <v>－</v>
      </c>
      <c r="M54" s="39"/>
    </row>
    <row r="55" spans="2:13" s="1" customFormat="1" ht="19.5" customHeight="1" x14ac:dyDescent="0.15">
      <c r="B55" s="118" t="s">
        <v>34</v>
      </c>
      <c r="C55" s="52">
        <f>SUM(D55:L55)</f>
        <v>100</v>
      </c>
      <c r="D55" s="60">
        <f>D23/C23*100</f>
        <v>12.362876545359567</v>
      </c>
      <c r="E55" s="120">
        <f>E23/$C23*100</f>
        <v>25.370015671251959</v>
      </c>
      <c r="F55" s="120">
        <f>F23/$C23*100</f>
        <v>20.11144001393</v>
      </c>
      <c r="G55" s="120">
        <f>G23/$C23*100</f>
        <v>21.85269023158628</v>
      </c>
      <c r="H55" s="120">
        <f>H23/$C23*100</f>
        <v>14.19118927389866</v>
      </c>
      <c r="I55" s="120">
        <f>I23/$C23*100</f>
        <v>5.6764757095594636</v>
      </c>
      <c r="J55" s="120">
        <f>J23/$C23*100</f>
        <v>0.4353125544140693</v>
      </c>
      <c r="K55" s="116" t="str">
        <f>IF(K23=0,"－",K23/$C23*100)</f>
        <v>－</v>
      </c>
      <c r="L55" s="49" t="str">
        <f>IF(L23=0,"－",L23/$C23*100)</f>
        <v>－</v>
      </c>
      <c r="M55" s="39"/>
    </row>
    <row r="56" spans="2:13" s="1" customFormat="1" ht="19.5" customHeight="1" x14ac:dyDescent="0.15">
      <c r="B56" s="118" t="s">
        <v>33</v>
      </c>
      <c r="C56" s="52">
        <f>SUM(D56:L56)</f>
        <v>100</v>
      </c>
      <c r="D56" s="60">
        <f>D24/C24*100</f>
        <v>10.820559062218214</v>
      </c>
      <c r="E56" s="120">
        <f>E24/$C24*100</f>
        <v>25.293056807935077</v>
      </c>
      <c r="F56" s="120">
        <f>F24/$C24*100</f>
        <v>20.085662759242563</v>
      </c>
      <c r="G56" s="120">
        <f>G24/$C24*100</f>
        <v>21.77637511271416</v>
      </c>
      <c r="H56" s="120">
        <f>H24/$C24*100</f>
        <v>15.1487826871055</v>
      </c>
      <c r="I56" s="120">
        <f>I24/$C24*100</f>
        <v>6.4021641118124428</v>
      </c>
      <c r="J56" s="120">
        <f>J24/$C24*100</f>
        <v>0.47339945897204688</v>
      </c>
      <c r="K56" s="116" t="str">
        <f>IF(K24=0,"－",K24/$C24*100)</f>
        <v>－</v>
      </c>
      <c r="L56" s="49" t="str">
        <f>IF(L24=0,"－",L24/$C24*100)</f>
        <v>－</v>
      </c>
      <c r="M56" s="39"/>
    </row>
    <row r="57" spans="2:13" s="1" customFormat="1" ht="19.5" customHeight="1" x14ac:dyDescent="0.15">
      <c r="B57" s="118" t="s">
        <v>32</v>
      </c>
      <c r="C57" s="52">
        <f>SUM(D57:L57)</f>
        <v>100</v>
      </c>
      <c r="D57" s="60">
        <f>D25/C25*100</f>
        <v>9.5938787522071802</v>
      </c>
      <c r="E57" s="120">
        <f>E25/$C25*100</f>
        <v>25.289385913282324</v>
      </c>
      <c r="F57" s="120">
        <f>F25/$C25*100</f>
        <v>20.678830684716502</v>
      </c>
      <c r="G57" s="120">
        <f>G25/$C25*100</f>
        <v>22.326858936629389</v>
      </c>
      <c r="H57" s="120">
        <f>H25/$C25*100</f>
        <v>16.068275456150676</v>
      </c>
      <c r="I57" s="120">
        <f>I25/$C25*100</f>
        <v>5.3560918187168927</v>
      </c>
      <c r="J57" s="120">
        <f>J25/$C25*100</f>
        <v>0.68667843829703745</v>
      </c>
      <c r="K57" s="116" t="str">
        <f>IF(K25=0,"－",K25/$C25*100)</f>
        <v>－</v>
      </c>
      <c r="L57" s="49" t="str">
        <f>IF(L25=0,"－",L25/$C25*100)</f>
        <v>－</v>
      </c>
      <c r="M57" s="39"/>
    </row>
    <row r="58" spans="2:13" s="1" customFormat="1" ht="19.5" customHeight="1" x14ac:dyDescent="0.15">
      <c r="B58" s="118" t="s">
        <v>31</v>
      </c>
      <c r="C58" s="52">
        <f>SUM(D58:L58)</f>
        <v>100.00000000000001</v>
      </c>
      <c r="D58" s="60">
        <f>D26/C26*100</f>
        <v>9.9870017331022538</v>
      </c>
      <c r="E58" s="116">
        <f>IF(E26=0,"－",E26/$C26*100)</f>
        <v>24.675043327556327</v>
      </c>
      <c r="F58" s="116">
        <f>IF(F26=0,"－",F26/$C26*100)</f>
        <v>21.642114384748702</v>
      </c>
      <c r="G58" s="116">
        <f>IF(G26=0,"－",G26/$C26*100)</f>
        <v>20.883882149046791</v>
      </c>
      <c r="H58" s="116">
        <f>IF(H26=0,"－",H26/$C26*100)</f>
        <v>16.291161178509533</v>
      </c>
      <c r="I58" s="116">
        <f>IF(I26=0,"－",I26/$C26*100)</f>
        <v>5.9575389948006929</v>
      </c>
      <c r="J58" s="116">
        <f>IF(J26=0,"－",J26/$C26*100)</f>
        <v>0.56325823223570193</v>
      </c>
      <c r="K58" s="116" t="str">
        <f>IF(K26=0,"－",K26/$C26*100)</f>
        <v>－</v>
      </c>
      <c r="L58" s="49" t="str">
        <f>IF(L26=0,"－",L26/$C26*100)</f>
        <v>－</v>
      </c>
      <c r="M58" s="39"/>
    </row>
    <row r="59" spans="2:13" s="1" customFormat="1" ht="19.5" customHeight="1" x14ac:dyDescent="0.15">
      <c r="B59" s="118" t="s">
        <v>30</v>
      </c>
      <c r="C59" s="52">
        <f>SUM(D59:L59)</f>
        <v>100.00000000000001</v>
      </c>
      <c r="D59" s="60">
        <f>D27/C27*100</f>
        <v>9.6744612563044488</v>
      </c>
      <c r="E59" s="116">
        <f>IF(E27=0,"－",E27/$C27*100)</f>
        <v>22.764786795048142</v>
      </c>
      <c r="F59" s="116">
        <f>IF(F27=0,"－",F27/$C27*100)</f>
        <v>21.824850985786338</v>
      </c>
      <c r="G59" s="116">
        <f>IF(G27=0,"－",G27/$C27*100)</f>
        <v>20.907840440165064</v>
      </c>
      <c r="H59" s="116">
        <f>IF(H27=0,"－",H27/$C27*100)</f>
        <v>18.959193030719852</v>
      </c>
      <c r="I59" s="116">
        <f>IF(I27=0,"－",I27/$C27*100)</f>
        <v>5.3186611646033928</v>
      </c>
      <c r="J59" s="116">
        <f>IF(J27=0,"－",J27/$C27*100)</f>
        <v>0.55020632737276476</v>
      </c>
      <c r="K59" s="116" t="str">
        <f>IF(K27=0,"－",K27/$C27*100)</f>
        <v>－</v>
      </c>
      <c r="L59" s="49" t="str">
        <f>IF(L27=0,"－",L27/$C27*100)</f>
        <v>－</v>
      </c>
      <c r="M59" s="39"/>
    </row>
    <row r="60" spans="2:13" s="1" customFormat="1" ht="19.5" customHeight="1" x14ac:dyDescent="0.15">
      <c r="B60" s="118" t="s">
        <v>29</v>
      </c>
      <c r="C60" s="52">
        <f>SUM(D60:L60)</f>
        <v>99.999999999999972</v>
      </c>
      <c r="D60" s="60">
        <f>D28/C28*100</f>
        <v>9.8923628908252184</v>
      </c>
      <c r="E60" s="116">
        <f>IF(E28=0,"－",E28/$C28*100)</f>
        <v>22.270630445925164</v>
      </c>
      <c r="F60" s="116">
        <f>IF(F28=0,"－",F28/$C28*100)</f>
        <v>22.193746796514606</v>
      </c>
      <c r="G60" s="116">
        <f>IF(G28=0,"－",G28/$C28*100)</f>
        <v>19.55407483341876</v>
      </c>
      <c r="H60" s="116">
        <f>IF(H28=0,"－",H28/$C28*100)</f>
        <v>18.990261404407995</v>
      </c>
      <c r="I60" s="116">
        <f>IF(I28=0,"－",I28/$C28*100)</f>
        <v>6.4838544336237831</v>
      </c>
      <c r="J60" s="116">
        <f>IF(J28=0,"－",J28/$C28*100)</f>
        <v>0.61506919528446957</v>
      </c>
      <c r="K60" s="116" t="str">
        <f>IF(K28=0,"－",K28/$C28*100)</f>
        <v>－</v>
      </c>
      <c r="L60" s="49" t="str">
        <f>IF(L28=0,"－",L28/$C28*100)</f>
        <v>－</v>
      </c>
      <c r="M60" s="39"/>
    </row>
    <row r="61" spans="2:13" s="1" customFormat="1" ht="19.5" customHeight="1" x14ac:dyDescent="0.15">
      <c r="B61" s="118" t="s">
        <v>28</v>
      </c>
      <c r="C61" s="52">
        <f>SUM(D61:L61)</f>
        <v>99.999999999999986</v>
      </c>
      <c r="D61" s="60">
        <f>D29/C29*100</f>
        <v>9.0560875512995889</v>
      </c>
      <c r="E61" s="116">
        <f>IF(E29=0,"－",E29/$C29*100)</f>
        <v>22.571819425444598</v>
      </c>
      <c r="F61" s="116">
        <f>IF(F29=0,"－",F29/$C29*100)</f>
        <v>22.051983584131328</v>
      </c>
      <c r="G61" s="116">
        <f>IF(G29=0,"－",G29/$C29*100)</f>
        <v>19.72640218878249</v>
      </c>
      <c r="H61" s="116">
        <f>IF(H29=0,"－",H29/$C29*100)</f>
        <v>19.534883720930232</v>
      </c>
      <c r="I61" s="116">
        <f>IF(I29=0,"－",I29/$C29*100)</f>
        <v>6.3201094391244865</v>
      </c>
      <c r="J61" s="116">
        <f>IF(J29=0,"－",J29/$C29*100)</f>
        <v>0.71135430916552667</v>
      </c>
      <c r="K61" s="116">
        <f>IF(K29=0,"－",K29/$C29*100)</f>
        <v>2.7359781121751026E-2</v>
      </c>
      <c r="L61" s="49" t="str">
        <f>IF(L29=0,"－",L29/$C29*100)</f>
        <v>－</v>
      </c>
      <c r="M61" s="39"/>
    </row>
    <row r="62" spans="2:13" s="1" customFormat="1" ht="19.5" customHeight="1" x14ac:dyDescent="0.15">
      <c r="B62" s="117" t="s">
        <v>27</v>
      </c>
      <c r="C62" s="52">
        <f>SUM(D62:L62)</f>
        <v>100.00000000000001</v>
      </c>
      <c r="D62" s="60">
        <f>D30/$C$30*100</f>
        <v>9.1226031377106338</v>
      </c>
      <c r="E62" s="120">
        <f>E30/$C$30*100</f>
        <v>21.818710052295177</v>
      </c>
      <c r="F62" s="120">
        <f>F30/$C$30*100</f>
        <v>21.005229517722253</v>
      </c>
      <c r="G62" s="120">
        <f>G30/$C$30*100</f>
        <v>19.726902963393375</v>
      </c>
      <c r="H62" s="120">
        <f>H30/$C$30*100</f>
        <v>20.453224869262058</v>
      </c>
      <c r="I62" s="120">
        <f>I30/$C$30*100</f>
        <v>7.3503776873910525</v>
      </c>
      <c r="J62" s="119">
        <f>J30/$C$30*100</f>
        <v>0.52295177222545031</v>
      </c>
      <c r="K62" s="116" t="str">
        <f>IF(K30=0,"－",K30/$C30*100)</f>
        <v>－</v>
      </c>
      <c r="L62" s="49" t="str">
        <f>IF(L30=0,"－",L30/$C30*100)</f>
        <v>－</v>
      </c>
      <c r="M62" s="39"/>
    </row>
    <row r="63" spans="2:13" s="1" customFormat="1" ht="19.5" customHeight="1" x14ac:dyDescent="0.15">
      <c r="B63" s="117" t="s">
        <v>26</v>
      </c>
      <c r="C63" s="52">
        <v>99.999999999999986</v>
      </c>
      <c r="D63" s="60">
        <f>D31/$C$31*100</f>
        <v>9.6002621231979024</v>
      </c>
      <c r="E63" s="120">
        <f>E31/$C$31*100</f>
        <v>22.21494102228047</v>
      </c>
      <c r="F63" s="120">
        <f>F31/$C$31*100</f>
        <v>20.445609436435124</v>
      </c>
      <c r="G63" s="120">
        <f>G31/$C$31*100</f>
        <v>19.134993446920053</v>
      </c>
      <c r="H63" s="120">
        <f>H31/$C$31*100</f>
        <v>19.65923984272608</v>
      </c>
      <c r="I63" s="120">
        <f>I31/$C$31*100</f>
        <v>8.5845347313237212</v>
      </c>
      <c r="J63" s="119">
        <f>J31/$C$31*100</f>
        <v>0.36041939711664484</v>
      </c>
      <c r="K63" s="116" t="s">
        <v>40</v>
      </c>
      <c r="L63" s="49" t="s">
        <v>40</v>
      </c>
      <c r="M63" s="39"/>
    </row>
    <row r="64" spans="2:13" s="1" customFormat="1" ht="19.5" customHeight="1" x14ac:dyDescent="0.15">
      <c r="B64" s="118" t="s">
        <v>25</v>
      </c>
      <c r="C64" s="52">
        <f>SUM(D64:L64)</f>
        <v>100</v>
      </c>
      <c r="D64" s="40">
        <f>D32/C32*100</f>
        <v>11.423841059602649</v>
      </c>
      <c r="E64" s="116">
        <f>E32/$C$32*100</f>
        <v>20.72847682119205</v>
      </c>
      <c r="F64" s="116">
        <f>F32/$C$32*100</f>
        <v>20.827814569536425</v>
      </c>
      <c r="G64" s="116">
        <f>G32/$C$32*100</f>
        <v>20.033112582781456</v>
      </c>
      <c r="H64" s="116">
        <f>H32/$C$32*100</f>
        <v>17.715231788079468</v>
      </c>
      <c r="I64" s="116">
        <f>I32/$C$32*100</f>
        <v>8.443708609271523</v>
      </c>
      <c r="J64" s="116">
        <f>J32/$C$32*100</f>
        <v>0.82781456953642385</v>
      </c>
      <c r="K64" s="116" t="str">
        <f>IF(K31=0,"－",K31/$C31*100)</f>
        <v>－</v>
      </c>
      <c r="L64" s="49" t="str">
        <f>IF(L31=0,"－",L31/$C31*100)</f>
        <v>－</v>
      </c>
      <c r="M64" s="39"/>
    </row>
    <row r="65" spans="1:13" s="1" customFormat="1" ht="19.5" customHeight="1" x14ac:dyDescent="0.15">
      <c r="B65" s="117" t="s">
        <v>24</v>
      </c>
      <c r="C65" s="52">
        <f>SUM(D65:L65)</f>
        <v>100</v>
      </c>
      <c r="D65" s="60">
        <f>D33/C33*100</f>
        <v>11.293195582472389</v>
      </c>
      <c r="E65" s="116">
        <f>IF(E33=0,"－",E33/$C33*100)</f>
        <v>22.123263270395441</v>
      </c>
      <c r="F65" s="116">
        <f>IF(F33=0,"－",F33/$C33*100)</f>
        <v>19.237620235126471</v>
      </c>
      <c r="G65" s="116">
        <f>IF(G33=0,"－",G33/$C33*100)</f>
        <v>19.308870680441753</v>
      </c>
      <c r="H65" s="116">
        <f>IF(H33=0,"－",H33/$C33*100)</f>
        <v>18.810117563234773</v>
      </c>
      <c r="I65" s="116">
        <f>IF(I33=0,"－",I33/$C33*100)</f>
        <v>8.5144282151763448</v>
      </c>
      <c r="J65" s="116">
        <f>IF(J33=0,"－",J33/$C33*100)</f>
        <v>0.71250445315283217</v>
      </c>
      <c r="K65" s="116" t="str">
        <f>IF(K33=0,"－",K33/$C33*100)</f>
        <v>－</v>
      </c>
      <c r="L65" s="49" t="str">
        <f>IF(L33=0,"－",L33/$C33*100)</f>
        <v>－</v>
      </c>
      <c r="M65" s="39"/>
    </row>
    <row r="66" spans="1:13" s="1" customFormat="1" ht="19.5" customHeight="1" thickBot="1" x14ac:dyDescent="0.2">
      <c r="B66" s="115" t="s">
        <v>23</v>
      </c>
      <c r="C66" s="47">
        <f>SUM(D66:L66)</f>
        <v>100</v>
      </c>
      <c r="D66" s="114">
        <f>D34/C34*100</f>
        <v>10.477941176470589</v>
      </c>
      <c r="E66" s="113">
        <f>IF(E34=0,"－",E34/$C34*100)</f>
        <v>21.213235294117645</v>
      </c>
      <c r="F66" s="113">
        <f>IF(F34=0,"－",F34/$C34*100)</f>
        <v>19.816176470588236</v>
      </c>
      <c r="G66" s="113">
        <f>IF(G34=0,"－",G34/$C34*100)</f>
        <v>21.213235294117645</v>
      </c>
      <c r="H66" s="113">
        <f>IF(H34=0,"－",H34/$C34*100)</f>
        <v>17.72058823529412</v>
      </c>
      <c r="I66" s="113">
        <f>IF(I34=0,"－",I34/$C34*100)</f>
        <v>8.9705882352941178</v>
      </c>
      <c r="J66" s="113">
        <f>IF(J34=0,"－",J34/$C34*100)</f>
        <v>0.58823529411764708</v>
      </c>
      <c r="K66" s="113" t="str">
        <f>IF(K34=0,"－",K34/$C34*100)</f>
        <v>－</v>
      </c>
      <c r="L66" s="112" t="str">
        <f>IF(L34=0,"－",L34/$C34*100)</f>
        <v>－</v>
      </c>
      <c r="M66" s="39"/>
    </row>
    <row r="67" spans="1:13" s="1" customFormat="1" ht="19.5" customHeight="1" x14ac:dyDescent="0.15">
      <c r="B67" s="42" t="s">
        <v>77</v>
      </c>
    </row>
    <row r="68" spans="1:13" s="1" customFormat="1" ht="19.5" customHeight="1" x14ac:dyDescent="0.15">
      <c r="B68" s="42"/>
    </row>
    <row r="69" spans="1:13" s="1" customFormat="1" ht="19.5" customHeight="1" x14ac:dyDescent="0.15">
      <c r="B69" s="37" t="s">
        <v>76</v>
      </c>
      <c r="E69" s="13"/>
      <c r="L69" s="13"/>
      <c r="M69" s="13"/>
    </row>
    <row r="70" spans="1:13" s="1" customFormat="1" ht="19.5" customHeight="1" thickBot="1" x14ac:dyDescent="0.2">
      <c r="B70" s="37"/>
      <c r="E70" s="111" t="s">
        <v>75</v>
      </c>
      <c r="L70" s="13"/>
      <c r="M70" s="13"/>
    </row>
    <row r="71" spans="1:13" s="1" customFormat="1" ht="19.5" customHeight="1" x14ac:dyDescent="0.15">
      <c r="B71" s="110"/>
      <c r="C71" s="109"/>
      <c r="D71" s="108" t="s">
        <v>74</v>
      </c>
      <c r="E71" s="107"/>
    </row>
    <row r="72" spans="1:13" s="1" customFormat="1" ht="19.5" customHeight="1" x14ac:dyDescent="0.15">
      <c r="B72" s="106" t="s">
        <v>73</v>
      </c>
      <c r="C72" s="105"/>
      <c r="D72" s="104">
        <v>176388</v>
      </c>
      <c r="E72" s="103"/>
    </row>
    <row r="73" spans="1:13" s="1" customFormat="1" ht="19.5" customHeight="1" x14ac:dyDescent="0.15">
      <c r="B73" s="102" t="s">
        <v>72</v>
      </c>
      <c r="C73" s="95"/>
      <c r="D73" s="101">
        <v>2720</v>
      </c>
      <c r="E73" s="100"/>
    </row>
    <row r="74" spans="1:13" s="1" customFormat="1" ht="19.5" customHeight="1" x14ac:dyDescent="0.15">
      <c r="A74" s="66"/>
      <c r="B74" s="99" t="s">
        <v>71</v>
      </c>
      <c r="C74" s="98"/>
      <c r="D74" s="94">
        <v>1278</v>
      </c>
      <c r="E74" s="93"/>
    </row>
    <row r="75" spans="1:13" s="1" customFormat="1" ht="19.5" customHeight="1" x14ac:dyDescent="0.15">
      <c r="A75" s="66"/>
      <c r="B75" s="97" t="s">
        <v>70</v>
      </c>
      <c r="C75" s="95"/>
      <c r="D75" s="94">
        <v>615</v>
      </c>
      <c r="E75" s="93"/>
    </row>
    <row r="76" spans="1:13" s="1" customFormat="1" ht="19.5" customHeight="1" x14ac:dyDescent="0.15">
      <c r="A76" s="66"/>
      <c r="B76" s="96" t="s">
        <v>69</v>
      </c>
      <c r="C76" s="95"/>
      <c r="D76" s="94">
        <v>238</v>
      </c>
      <c r="E76" s="93"/>
    </row>
    <row r="77" spans="1:13" s="1" customFormat="1" ht="19.5" customHeight="1" x14ac:dyDescent="0.15">
      <c r="A77" s="66"/>
      <c r="B77" s="96" t="s">
        <v>68</v>
      </c>
      <c r="C77" s="95"/>
      <c r="D77" s="94">
        <v>176</v>
      </c>
      <c r="E77" s="93"/>
    </row>
    <row r="78" spans="1:13" s="1" customFormat="1" ht="19.5" customHeight="1" x14ac:dyDescent="0.15">
      <c r="A78" s="66"/>
      <c r="B78" s="96" t="s">
        <v>67</v>
      </c>
      <c r="C78" s="95"/>
      <c r="D78" s="94">
        <v>60</v>
      </c>
      <c r="E78" s="93"/>
    </row>
    <row r="79" spans="1:13" s="1" customFormat="1" ht="19.5" customHeight="1" x14ac:dyDescent="0.15">
      <c r="A79" s="66"/>
      <c r="B79" s="96" t="s">
        <v>66</v>
      </c>
      <c r="C79" s="95"/>
      <c r="D79" s="94">
        <v>48</v>
      </c>
      <c r="E79" s="93"/>
    </row>
    <row r="80" spans="1:13" s="1" customFormat="1" ht="19.5" customHeight="1" x14ac:dyDescent="0.15">
      <c r="A80" s="66"/>
      <c r="B80" s="96" t="s">
        <v>65</v>
      </c>
      <c r="C80" s="95"/>
      <c r="D80" s="94">
        <v>272</v>
      </c>
      <c r="E80" s="93"/>
    </row>
    <row r="81" spans="1:13" s="1" customFormat="1" ht="19.5" customHeight="1" thickBot="1" x14ac:dyDescent="0.2">
      <c r="A81" s="66"/>
      <c r="B81" s="92" t="s">
        <v>64</v>
      </c>
      <c r="C81" s="92"/>
      <c r="D81" s="91">
        <v>33</v>
      </c>
      <c r="E81" s="90"/>
    </row>
    <row r="82" spans="1:13" s="1" customFormat="1" ht="19.5" customHeight="1" x14ac:dyDescent="0.15">
      <c r="B82" s="42" t="s">
        <v>63</v>
      </c>
      <c r="C82" s="13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1:13" s="1" customFormat="1" ht="19.5" customHeight="1" x14ac:dyDescent="0.15">
      <c r="B83" s="42"/>
    </row>
  </sheetData>
  <mergeCells count="22">
    <mergeCell ref="D76:E76"/>
    <mergeCell ref="B81:C81"/>
    <mergeCell ref="B77:C77"/>
    <mergeCell ref="B78:C78"/>
    <mergeCell ref="B79:C79"/>
    <mergeCell ref="B80:C80"/>
    <mergeCell ref="B71:C71"/>
    <mergeCell ref="B76:C76"/>
    <mergeCell ref="B73:C73"/>
    <mergeCell ref="B72:C72"/>
    <mergeCell ref="B74:C74"/>
    <mergeCell ref="B75:C75"/>
    <mergeCell ref="D71:E71"/>
    <mergeCell ref="D73:E73"/>
    <mergeCell ref="D74:E74"/>
    <mergeCell ref="D81:E81"/>
    <mergeCell ref="D79:E79"/>
    <mergeCell ref="D80:E80"/>
    <mergeCell ref="D77:E77"/>
    <mergeCell ref="D78:E78"/>
    <mergeCell ref="D72:E72"/>
    <mergeCell ref="D75:E75"/>
  </mergeCells>
  <phoneticPr fontId="2"/>
  <pageMargins left="0.51181102362204722" right="0.51181102362204722" top="0.32" bottom="0.39370078740157483" header="0.18" footer="0.39370078740157483"/>
  <pageSetup paperSize="9" scale="53" firstPageNumber="4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76"/>
  <sheetViews>
    <sheetView showGridLines="0" view="pageBreakPreview" zoomScale="75" zoomScaleNormal="75" zoomScaleSheetLayoutView="75" workbookViewId="0">
      <selection activeCell="D81" sqref="D81"/>
    </sheetView>
  </sheetViews>
  <sheetFormatPr defaultColWidth="10.625" defaultRowHeight="19.899999999999999" customHeight="1" x14ac:dyDescent="0.15"/>
  <cols>
    <col min="1" max="1" width="2.625" style="1" customWidth="1"/>
    <col min="2" max="2" width="16.75" style="1" customWidth="1"/>
    <col min="3" max="11" width="12.625" style="1" customWidth="1"/>
    <col min="12" max="12" width="2.625" style="1" customWidth="1"/>
    <col min="13" max="13" width="9.625" style="1" customWidth="1"/>
    <col min="14" max="16" width="7.625" style="1" customWidth="1"/>
    <col min="17" max="16384" width="10.625" style="1"/>
  </cols>
  <sheetData>
    <row r="1" spans="2:13" s="1" customFormat="1" ht="19.899999999999999" customHeight="1" x14ac:dyDescent="0.15">
      <c r="B1" s="37" t="s">
        <v>114</v>
      </c>
    </row>
    <row r="2" spans="2:13" s="1" customFormat="1" ht="19.899999999999999" customHeight="1" thickBot="1" x14ac:dyDescent="0.2">
      <c r="B2" s="37"/>
    </row>
    <row r="3" spans="2:13" s="1" customFormat="1" ht="35.25" customHeight="1" x14ac:dyDescent="0.15">
      <c r="B3" s="200"/>
      <c r="C3" s="199" t="s">
        <v>18</v>
      </c>
      <c r="D3" s="198" t="s">
        <v>113</v>
      </c>
      <c r="E3" s="197" t="s">
        <v>112</v>
      </c>
      <c r="F3" s="197" t="s">
        <v>111</v>
      </c>
      <c r="G3" s="197" t="s">
        <v>110</v>
      </c>
      <c r="H3" s="197" t="s">
        <v>109</v>
      </c>
      <c r="I3" s="197" t="s">
        <v>108</v>
      </c>
      <c r="J3" s="197" t="s">
        <v>107</v>
      </c>
      <c r="K3" s="196" t="s">
        <v>106</v>
      </c>
      <c r="L3" s="38"/>
      <c r="M3" s="38"/>
    </row>
    <row r="4" spans="2:13" s="1" customFormat="1" ht="19.899999999999999" customHeight="1" x14ac:dyDescent="0.15">
      <c r="B4" s="195"/>
      <c r="C4" s="194"/>
      <c r="D4" s="193" t="s">
        <v>105</v>
      </c>
      <c r="E4" s="192" t="s">
        <v>104</v>
      </c>
      <c r="F4" s="192" t="s">
        <v>103</v>
      </c>
      <c r="G4" s="192" t="s">
        <v>102</v>
      </c>
      <c r="H4" s="191" t="s">
        <v>101</v>
      </c>
      <c r="I4" s="190"/>
      <c r="J4" s="189"/>
      <c r="K4" s="188"/>
      <c r="L4" s="38"/>
      <c r="M4" s="39"/>
    </row>
    <row r="5" spans="2:13" s="1" customFormat="1" ht="21.75" customHeight="1" x14ac:dyDescent="0.15">
      <c r="B5" s="123"/>
      <c r="C5" s="187"/>
      <c r="D5" s="128"/>
      <c r="E5" s="67" t="s">
        <v>100</v>
      </c>
      <c r="F5" s="39"/>
      <c r="G5" s="39"/>
      <c r="H5" s="67" t="s">
        <v>99</v>
      </c>
      <c r="I5" s="128"/>
      <c r="J5" s="187"/>
      <c r="K5" s="186"/>
      <c r="L5" s="38"/>
      <c r="M5" s="39"/>
    </row>
    <row r="6" spans="2:13" s="1" customFormat="1" ht="19.899999999999999" customHeight="1" x14ac:dyDescent="0.15">
      <c r="B6" s="123" t="s">
        <v>54</v>
      </c>
      <c r="C6" s="160">
        <v>28631</v>
      </c>
      <c r="D6" s="179" t="s">
        <v>53</v>
      </c>
      <c r="E6" s="172" t="s">
        <v>50</v>
      </c>
      <c r="F6" s="172" t="s">
        <v>50</v>
      </c>
      <c r="G6" s="172" t="s">
        <v>50</v>
      </c>
      <c r="H6" s="184" t="s">
        <v>53</v>
      </c>
      <c r="I6" s="183"/>
      <c r="J6" s="150" t="s">
        <v>50</v>
      </c>
      <c r="K6" s="175" t="s">
        <v>50</v>
      </c>
      <c r="L6" s="38"/>
      <c r="M6" s="39"/>
    </row>
    <row r="7" spans="2:13" s="1" customFormat="1" ht="19.899999999999999" customHeight="1" x14ac:dyDescent="0.15">
      <c r="B7" s="122" t="s">
        <v>52</v>
      </c>
      <c r="C7" s="160">
        <v>37475</v>
      </c>
      <c r="D7" s="179" t="s">
        <v>50</v>
      </c>
      <c r="E7" s="172" t="s">
        <v>50</v>
      </c>
      <c r="F7" s="172" t="s">
        <v>50</v>
      </c>
      <c r="G7" s="172" t="s">
        <v>50</v>
      </c>
      <c r="H7" s="184" t="s">
        <v>53</v>
      </c>
      <c r="I7" s="183"/>
      <c r="J7" s="150" t="s">
        <v>50</v>
      </c>
      <c r="K7" s="175" t="s">
        <v>50</v>
      </c>
      <c r="L7" s="38"/>
      <c r="M7" s="39"/>
    </row>
    <row r="8" spans="2:13" s="1" customFormat="1" ht="19.899999999999999" customHeight="1" x14ac:dyDescent="0.15">
      <c r="B8" s="122" t="s">
        <v>51</v>
      </c>
      <c r="C8" s="160">
        <f>SUM(D8:K8)</f>
        <v>26949</v>
      </c>
      <c r="D8" s="179">
        <v>17083</v>
      </c>
      <c r="E8" s="160">
        <v>8441</v>
      </c>
      <c r="F8" s="160">
        <v>755</v>
      </c>
      <c r="G8" s="160">
        <v>341</v>
      </c>
      <c r="H8" s="184">
        <v>223</v>
      </c>
      <c r="I8" s="183"/>
      <c r="J8" s="160">
        <v>106</v>
      </c>
      <c r="K8" s="175" t="s">
        <v>2</v>
      </c>
      <c r="L8" s="38"/>
      <c r="M8" s="39"/>
    </row>
    <row r="9" spans="2:13" s="1" customFormat="1" ht="19.899999999999999" customHeight="1" x14ac:dyDescent="0.15">
      <c r="B9" s="123" t="s">
        <v>49</v>
      </c>
      <c r="C9" s="160">
        <f>SUM(D9:K9)</f>
        <v>22482</v>
      </c>
      <c r="D9" s="179">
        <v>13794</v>
      </c>
      <c r="E9" s="160">
        <v>7685</v>
      </c>
      <c r="F9" s="160">
        <v>562</v>
      </c>
      <c r="G9" s="160">
        <v>241</v>
      </c>
      <c r="H9" s="184">
        <v>130</v>
      </c>
      <c r="I9" s="183"/>
      <c r="J9" s="160">
        <v>70</v>
      </c>
      <c r="K9" s="175" t="s">
        <v>2</v>
      </c>
      <c r="L9" s="38"/>
      <c r="M9" s="39"/>
    </row>
    <row r="10" spans="2:13" s="1" customFormat="1" ht="19.899999999999999" customHeight="1" x14ac:dyDescent="0.15">
      <c r="B10" s="123" t="s">
        <v>48</v>
      </c>
      <c r="C10" s="160">
        <f>SUM(D10:K10)</f>
        <v>17889</v>
      </c>
      <c r="D10" s="185">
        <v>11594</v>
      </c>
      <c r="E10" s="160">
        <v>5791</v>
      </c>
      <c r="F10" s="160">
        <v>244</v>
      </c>
      <c r="G10" s="160">
        <v>134</v>
      </c>
      <c r="H10" s="184">
        <v>84</v>
      </c>
      <c r="I10" s="183"/>
      <c r="J10" s="160">
        <v>42</v>
      </c>
      <c r="K10" s="175" t="s">
        <v>2</v>
      </c>
      <c r="L10" s="38"/>
      <c r="M10" s="39"/>
    </row>
    <row r="11" spans="2:13" s="1" customFormat="1" ht="19.899999999999999" customHeight="1" x14ac:dyDescent="0.15">
      <c r="B11" s="123" t="s">
        <v>47</v>
      </c>
      <c r="C11" s="160">
        <f>SUM(D11:K11)</f>
        <v>15687</v>
      </c>
      <c r="D11" s="179">
        <v>10031</v>
      </c>
      <c r="E11" s="160">
        <v>4819</v>
      </c>
      <c r="F11" s="160">
        <v>491</v>
      </c>
      <c r="G11" s="160">
        <v>221</v>
      </c>
      <c r="H11" s="184">
        <v>125</v>
      </c>
      <c r="I11" s="183"/>
      <c r="J11" s="150" t="s">
        <v>96</v>
      </c>
      <c r="K11" s="175" t="s">
        <v>2</v>
      </c>
      <c r="L11" s="38"/>
      <c r="M11" s="39"/>
    </row>
    <row r="12" spans="2:13" s="1" customFormat="1" ht="19.899999999999999" customHeight="1" x14ac:dyDescent="0.15">
      <c r="B12" s="123" t="s">
        <v>46</v>
      </c>
      <c r="C12" s="160">
        <f>SUM(D12:K12)</f>
        <v>12727</v>
      </c>
      <c r="D12" s="185">
        <v>7915</v>
      </c>
      <c r="E12" s="160">
        <v>4152</v>
      </c>
      <c r="F12" s="160">
        <v>321</v>
      </c>
      <c r="G12" s="160">
        <v>186</v>
      </c>
      <c r="H12" s="184">
        <v>153</v>
      </c>
      <c r="I12" s="183"/>
      <c r="J12" s="150" t="s">
        <v>96</v>
      </c>
      <c r="K12" s="175" t="s">
        <v>2</v>
      </c>
      <c r="L12" s="38"/>
      <c r="M12" s="39"/>
    </row>
    <row r="13" spans="2:13" s="1" customFormat="1" ht="19.899999999999999" customHeight="1" x14ac:dyDescent="0.15">
      <c r="B13" s="121" t="s">
        <v>98</v>
      </c>
      <c r="C13" s="160">
        <f>SUM(D13:K13)</f>
        <v>10519</v>
      </c>
      <c r="D13" s="179">
        <v>6545</v>
      </c>
      <c r="E13" s="160">
        <v>3345</v>
      </c>
      <c r="F13" s="160">
        <v>347</v>
      </c>
      <c r="G13" s="160">
        <v>154</v>
      </c>
      <c r="H13" s="184">
        <v>128</v>
      </c>
      <c r="I13" s="183"/>
      <c r="J13" s="150" t="s">
        <v>96</v>
      </c>
      <c r="K13" s="175" t="s">
        <v>2</v>
      </c>
      <c r="L13" s="38"/>
      <c r="M13" s="39"/>
    </row>
    <row r="14" spans="2:13" s="1" customFormat="1" ht="19.899999999999999" hidden="1" customHeight="1" x14ac:dyDescent="0.15">
      <c r="B14" s="123"/>
      <c r="C14" s="160"/>
      <c r="D14" s="179"/>
      <c r="E14" s="160"/>
      <c r="F14" s="160"/>
      <c r="G14" s="160"/>
      <c r="H14" s="182"/>
      <c r="I14" s="181"/>
      <c r="J14" s="150"/>
      <c r="K14" s="175"/>
      <c r="L14" s="38"/>
      <c r="M14" s="39"/>
    </row>
    <row r="15" spans="2:13" s="1" customFormat="1" ht="19.899999999999999" hidden="1" customHeight="1" x14ac:dyDescent="0.15">
      <c r="B15" s="123" t="s">
        <v>44</v>
      </c>
      <c r="C15" s="160">
        <f>SUM(D15:K15)</f>
        <v>9907</v>
      </c>
      <c r="D15" s="179">
        <v>6153</v>
      </c>
      <c r="E15" s="160">
        <v>3129</v>
      </c>
      <c r="F15" s="160">
        <v>340</v>
      </c>
      <c r="G15" s="160">
        <v>181</v>
      </c>
      <c r="H15" s="160">
        <v>104</v>
      </c>
      <c r="I15" s="150" t="s">
        <v>96</v>
      </c>
      <c r="J15" s="150" t="s">
        <v>96</v>
      </c>
      <c r="K15" s="175" t="s">
        <v>2</v>
      </c>
      <c r="L15" s="38"/>
      <c r="M15" s="39"/>
    </row>
    <row r="16" spans="2:13" s="1" customFormat="1" ht="19.899999999999999" hidden="1" customHeight="1" x14ac:dyDescent="0.15">
      <c r="B16" s="123" t="s">
        <v>43</v>
      </c>
      <c r="C16" s="160">
        <f>SUM(D16:K16)</f>
        <v>9086</v>
      </c>
      <c r="D16" s="179">
        <v>5840</v>
      </c>
      <c r="E16" s="160">
        <v>2752</v>
      </c>
      <c r="F16" s="160">
        <v>263</v>
      </c>
      <c r="G16" s="160">
        <v>135</v>
      </c>
      <c r="H16" s="160">
        <v>96</v>
      </c>
      <c r="I16" s="150" t="s">
        <v>96</v>
      </c>
      <c r="J16" s="150" t="s">
        <v>96</v>
      </c>
      <c r="K16" s="175" t="s">
        <v>2</v>
      </c>
      <c r="L16" s="38"/>
      <c r="M16" s="39"/>
    </row>
    <row r="17" spans="2:13" s="1" customFormat="1" ht="19.899999999999999" hidden="1" customHeight="1" x14ac:dyDescent="0.15">
      <c r="B17" s="123" t="s">
        <v>42</v>
      </c>
      <c r="C17" s="160">
        <f>SUM(D17:K17)</f>
        <v>8765</v>
      </c>
      <c r="D17" s="179">
        <v>5543</v>
      </c>
      <c r="E17" s="160">
        <v>2711</v>
      </c>
      <c r="F17" s="160">
        <v>291</v>
      </c>
      <c r="G17" s="160">
        <v>137</v>
      </c>
      <c r="H17" s="160">
        <v>83</v>
      </c>
      <c r="I17" s="150" t="s">
        <v>96</v>
      </c>
      <c r="J17" s="150" t="s">
        <v>96</v>
      </c>
      <c r="K17" s="175" t="s">
        <v>2</v>
      </c>
      <c r="L17" s="38"/>
      <c r="M17" s="39"/>
    </row>
    <row r="18" spans="2:13" s="1" customFormat="1" ht="19.899999999999999" hidden="1" customHeight="1" x14ac:dyDescent="0.15">
      <c r="B18" s="122" t="s">
        <v>41</v>
      </c>
      <c r="C18" s="160">
        <f>SUM(D18:K18)</f>
        <v>8113</v>
      </c>
      <c r="D18" s="179">
        <v>5115</v>
      </c>
      <c r="E18" s="160">
        <v>2545</v>
      </c>
      <c r="F18" s="160">
        <v>238</v>
      </c>
      <c r="G18" s="160">
        <v>149</v>
      </c>
      <c r="H18" s="160">
        <v>66</v>
      </c>
      <c r="I18" s="150" t="s">
        <v>96</v>
      </c>
      <c r="J18" s="150" t="s">
        <v>96</v>
      </c>
      <c r="K18" s="175" t="s">
        <v>2</v>
      </c>
      <c r="L18" s="38"/>
      <c r="M18" s="39"/>
    </row>
    <row r="19" spans="2:13" s="1" customFormat="1" ht="19.899999999999999" customHeight="1" x14ac:dyDescent="0.15">
      <c r="B19" s="122" t="s">
        <v>39</v>
      </c>
      <c r="C19" s="160">
        <f>SUM(D19:K19)</f>
        <v>7786</v>
      </c>
      <c r="D19" s="179">
        <v>4888</v>
      </c>
      <c r="E19" s="178">
        <v>2502</v>
      </c>
      <c r="F19" s="177">
        <v>207</v>
      </c>
      <c r="G19" s="177">
        <v>129</v>
      </c>
      <c r="H19" s="177">
        <v>60</v>
      </c>
      <c r="I19" s="150" t="s">
        <v>96</v>
      </c>
      <c r="J19" s="150" t="s">
        <v>96</v>
      </c>
      <c r="K19" s="175" t="s">
        <v>2</v>
      </c>
      <c r="L19" s="38"/>
      <c r="M19" s="39"/>
    </row>
    <row r="20" spans="2:13" s="1" customFormat="1" ht="19.899999999999999" customHeight="1" x14ac:dyDescent="0.15">
      <c r="B20" s="122" t="s">
        <v>80</v>
      </c>
      <c r="C20" s="160">
        <f>SUM(D20:K20)</f>
        <v>7167</v>
      </c>
      <c r="D20" s="179">
        <v>4400</v>
      </c>
      <c r="E20" s="178">
        <v>2391</v>
      </c>
      <c r="F20" s="177">
        <v>205</v>
      </c>
      <c r="G20" s="177">
        <v>108</v>
      </c>
      <c r="H20" s="177">
        <v>61</v>
      </c>
      <c r="I20" s="150" t="s">
        <v>96</v>
      </c>
      <c r="J20" s="150" t="s">
        <v>96</v>
      </c>
      <c r="K20" s="180">
        <v>2</v>
      </c>
      <c r="L20" s="38"/>
      <c r="M20" s="39"/>
    </row>
    <row r="21" spans="2:13" s="1" customFormat="1" ht="19.899999999999999" customHeight="1" x14ac:dyDescent="0.15">
      <c r="B21" s="122" t="s">
        <v>79</v>
      </c>
      <c r="C21" s="160">
        <f>SUM(D21:K21)</f>
        <v>6790</v>
      </c>
      <c r="D21" s="179">
        <v>4148</v>
      </c>
      <c r="E21" s="178">
        <v>2277</v>
      </c>
      <c r="F21" s="177">
        <v>190</v>
      </c>
      <c r="G21" s="177">
        <v>119</v>
      </c>
      <c r="H21" s="177">
        <v>56</v>
      </c>
      <c r="I21" s="150" t="s">
        <v>96</v>
      </c>
      <c r="J21" s="150" t="s">
        <v>96</v>
      </c>
      <c r="K21" s="175" t="s">
        <v>2</v>
      </c>
      <c r="L21" s="38"/>
      <c r="M21" s="39"/>
    </row>
    <row r="22" spans="2:13" s="1" customFormat="1" ht="19.899999999999999" customHeight="1" x14ac:dyDescent="0.15">
      <c r="B22" s="122" t="s">
        <v>78</v>
      </c>
      <c r="C22" s="160">
        <v>6945</v>
      </c>
      <c r="D22" s="179">
        <v>4149</v>
      </c>
      <c r="E22" s="178">
        <v>2407</v>
      </c>
      <c r="F22" s="177">
        <v>225</v>
      </c>
      <c r="G22" s="177">
        <v>108</v>
      </c>
      <c r="H22" s="177">
        <v>56</v>
      </c>
      <c r="I22" s="150" t="s">
        <v>96</v>
      </c>
      <c r="J22" s="150" t="s">
        <v>96</v>
      </c>
      <c r="K22" s="175" t="s">
        <v>2</v>
      </c>
      <c r="L22" s="38"/>
      <c r="M22" s="39"/>
    </row>
    <row r="23" spans="2:13" s="1" customFormat="1" ht="19.899999999999999" customHeight="1" x14ac:dyDescent="0.15">
      <c r="B23" s="122" t="s">
        <v>38</v>
      </c>
      <c r="C23" s="160">
        <f>SUM(D23:K23)</f>
        <v>6856</v>
      </c>
      <c r="D23" s="176">
        <v>4026</v>
      </c>
      <c r="E23" s="172">
        <v>2478</v>
      </c>
      <c r="F23" s="172">
        <v>207</v>
      </c>
      <c r="G23" s="172">
        <v>95</v>
      </c>
      <c r="H23" s="172">
        <v>50</v>
      </c>
      <c r="I23" s="150" t="s">
        <v>96</v>
      </c>
      <c r="J23" s="150" t="s">
        <v>96</v>
      </c>
      <c r="K23" s="175" t="s">
        <v>2</v>
      </c>
      <c r="L23" s="38"/>
      <c r="M23" s="39"/>
    </row>
    <row r="24" spans="2:13" s="1" customFormat="1" ht="19.899999999999999" customHeight="1" x14ac:dyDescent="0.15">
      <c r="B24" s="122" t="s">
        <v>37</v>
      </c>
      <c r="C24" s="160">
        <f>SUM(D24:K24)</f>
        <v>7138</v>
      </c>
      <c r="D24" s="176">
        <v>4306</v>
      </c>
      <c r="E24" s="172">
        <v>2503</v>
      </c>
      <c r="F24" s="172">
        <v>195</v>
      </c>
      <c r="G24" s="172">
        <v>98</v>
      </c>
      <c r="H24" s="172">
        <v>36</v>
      </c>
      <c r="I24" s="150" t="s">
        <v>96</v>
      </c>
      <c r="J24" s="150" t="s">
        <v>96</v>
      </c>
      <c r="K24" s="175" t="s">
        <v>2</v>
      </c>
      <c r="L24" s="38"/>
      <c r="M24" s="39"/>
    </row>
    <row r="25" spans="2:13" s="1" customFormat="1" ht="19.899999999999999" customHeight="1" x14ac:dyDescent="0.15">
      <c r="B25" s="122" t="s">
        <v>36</v>
      </c>
      <c r="C25" s="160">
        <f>SUM(D25:K25)</f>
        <v>6525</v>
      </c>
      <c r="D25" s="174">
        <v>3830</v>
      </c>
      <c r="E25" s="172">
        <v>2345</v>
      </c>
      <c r="F25" s="172">
        <v>179</v>
      </c>
      <c r="G25" s="172">
        <v>116</v>
      </c>
      <c r="H25" s="172">
        <v>54</v>
      </c>
      <c r="I25" s="150" t="s">
        <v>96</v>
      </c>
      <c r="J25" s="150" t="s">
        <v>96</v>
      </c>
      <c r="K25" s="175">
        <v>1</v>
      </c>
      <c r="L25" s="38"/>
      <c r="M25" s="39"/>
    </row>
    <row r="26" spans="2:13" s="1" customFormat="1" ht="19.899999999999999" customHeight="1" x14ac:dyDescent="0.15">
      <c r="B26" s="118" t="s">
        <v>35</v>
      </c>
      <c r="C26" s="171">
        <f>SUM(D26:K26)</f>
        <v>6315</v>
      </c>
      <c r="D26" s="174">
        <v>3549</v>
      </c>
      <c r="E26" s="172">
        <v>2369</v>
      </c>
      <c r="F26" s="172">
        <v>197</v>
      </c>
      <c r="G26" s="172">
        <v>96</v>
      </c>
      <c r="H26" s="172">
        <v>56</v>
      </c>
      <c r="I26" s="172" t="s">
        <v>95</v>
      </c>
      <c r="J26" s="172" t="s">
        <v>95</v>
      </c>
      <c r="K26" s="175">
        <v>48</v>
      </c>
      <c r="L26" s="38"/>
      <c r="M26" s="39"/>
    </row>
    <row r="27" spans="2:13" s="1" customFormat="1" ht="19.899999999999999" customHeight="1" x14ac:dyDescent="0.15">
      <c r="B27" s="118" t="s">
        <v>34</v>
      </c>
      <c r="C27" s="171">
        <f>SUM(D27:K27)</f>
        <v>5743</v>
      </c>
      <c r="D27" s="174">
        <v>3350</v>
      </c>
      <c r="E27" s="172">
        <v>2134</v>
      </c>
      <c r="F27" s="172">
        <v>139</v>
      </c>
      <c r="G27" s="172">
        <v>65</v>
      </c>
      <c r="H27" s="172">
        <v>55</v>
      </c>
      <c r="I27" s="172" t="s">
        <v>95</v>
      </c>
      <c r="J27" s="172" t="s">
        <v>95</v>
      </c>
      <c r="K27" s="173" t="s">
        <v>2</v>
      </c>
      <c r="L27" s="38"/>
      <c r="M27" s="39"/>
    </row>
    <row r="28" spans="2:13" s="1" customFormat="1" ht="19.899999999999999" customHeight="1" x14ac:dyDescent="0.15">
      <c r="B28" s="118" t="s">
        <v>33</v>
      </c>
      <c r="C28" s="171">
        <f>SUM(D28:K28)</f>
        <v>4436</v>
      </c>
      <c r="D28" s="174">
        <v>2540</v>
      </c>
      <c r="E28" s="172">
        <v>1657</v>
      </c>
      <c r="F28" s="172">
        <v>145</v>
      </c>
      <c r="G28" s="172">
        <v>64</v>
      </c>
      <c r="H28" s="172">
        <v>29</v>
      </c>
      <c r="I28" s="172" t="s">
        <v>95</v>
      </c>
      <c r="J28" s="172" t="s">
        <v>95</v>
      </c>
      <c r="K28" s="173">
        <v>1</v>
      </c>
      <c r="L28" s="38"/>
      <c r="M28" s="39"/>
    </row>
    <row r="29" spans="2:13" s="1" customFormat="1" ht="19.899999999999999" customHeight="1" x14ac:dyDescent="0.15">
      <c r="B29" s="118" t="s">
        <v>32</v>
      </c>
      <c r="C29" s="171">
        <f>SUM(D29:K29)</f>
        <v>5097</v>
      </c>
      <c r="D29" s="174">
        <v>2840</v>
      </c>
      <c r="E29" s="172">
        <v>2007</v>
      </c>
      <c r="F29" s="172">
        <v>135</v>
      </c>
      <c r="G29" s="172">
        <v>72</v>
      </c>
      <c r="H29" s="172">
        <v>43</v>
      </c>
      <c r="I29" s="172" t="s">
        <v>95</v>
      </c>
      <c r="J29" s="172" t="s">
        <v>95</v>
      </c>
      <c r="K29" s="173" t="s">
        <v>40</v>
      </c>
      <c r="L29" s="38"/>
      <c r="M29" s="39"/>
    </row>
    <row r="30" spans="2:13" s="1" customFormat="1" ht="19.899999999999999" customHeight="1" x14ac:dyDescent="0.15">
      <c r="B30" s="118" t="s">
        <v>31</v>
      </c>
      <c r="C30" s="171">
        <f>SUM(D30:K30)</f>
        <v>4616</v>
      </c>
      <c r="D30" s="170">
        <v>2554</v>
      </c>
      <c r="E30" s="167">
        <v>1830</v>
      </c>
      <c r="F30" s="167">
        <v>118</v>
      </c>
      <c r="G30" s="167">
        <v>63</v>
      </c>
      <c r="H30" s="167">
        <v>51</v>
      </c>
      <c r="I30" s="172" t="s">
        <v>95</v>
      </c>
      <c r="J30" s="172" t="s">
        <v>95</v>
      </c>
      <c r="K30" s="164" t="s">
        <v>40</v>
      </c>
      <c r="L30" s="38"/>
      <c r="M30" s="39"/>
    </row>
    <row r="31" spans="2:13" s="1" customFormat="1" ht="19.899999999999999" customHeight="1" x14ac:dyDescent="0.15">
      <c r="B31" s="118" t="s">
        <v>30</v>
      </c>
      <c r="C31" s="171">
        <f>SUM(D31:K31)</f>
        <v>4362</v>
      </c>
      <c r="D31" s="170">
        <v>2434</v>
      </c>
      <c r="E31" s="167">
        <v>1718</v>
      </c>
      <c r="F31" s="167">
        <v>104</v>
      </c>
      <c r="G31" s="167">
        <v>58</v>
      </c>
      <c r="H31" s="167">
        <v>48</v>
      </c>
      <c r="I31" s="172" t="s">
        <v>95</v>
      </c>
      <c r="J31" s="172" t="s">
        <v>95</v>
      </c>
      <c r="K31" s="164" t="s">
        <v>40</v>
      </c>
      <c r="L31" s="38"/>
      <c r="M31" s="39"/>
    </row>
    <row r="32" spans="2:13" s="1" customFormat="1" ht="19.899999999999999" customHeight="1" x14ac:dyDescent="0.15">
      <c r="B32" s="118" t="s">
        <v>29</v>
      </c>
      <c r="C32" s="171">
        <f>SUM(D32:K32)</f>
        <v>3902</v>
      </c>
      <c r="D32" s="170">
        <v>2153</v>
      </c>
      <c r="E32" s="167">
        <v>1541</v>
      </c>
      <c r="F32" s="167">
        <v>88</v>
      </c>
      <c r="G32" s="167">
        <v>79</v>
      </c>
      <c r="H32" s="167">
        <v>41</v>
      </c>
      <c r="I32" s="172" t="s">
        <v>95</v>
      </c>
      <c r="J32" s="172" t="s">
        <v>95</v>
      </c>
      <c r="K32" s="164" t="s">
        <v>40</v>
      </c>
      <c r="L32" s="38"/>
      <c r="M32" s="39"/>
    </row>
    <row r="33" spans="1:13" s="1" customFormat="1" ht="19.899999999999999" customHeight="1" x14ac:dyDescent="0.15">
      <c r="B33" s="118" t="s">
        <v>28</v>
      </c>
      <c r="C33" s="171">
        <f>SUM(D33:K33)</f>
        <v>3655</v>
      </c>
      <c r="D33" s="170">
        <v>2012</v>
      </c>
      <c r="E33" s="167">
        <v>1456</v>
      </c>
      <c r="F33" s="167">
        <v>90</v>
      </c>
      <c r="G33" s="167">
        <v>54</v>
      </c>
      <c r="H33" s="167">
        <v>43</v>
      </c>
      <c r="I33" s="169" t="s">
        <v>96</v>
      </c>
      <c r="J33" s="169" t="s">
        <v>96</v>
      </c>
      <c r="K33" s="164">
        <v>0</v>
      </c>
      <c r="L33" s="38"/>
      <c r="M33" s="39"/>
    </row>
    <row r="34" spans="1:13" s="1" customFormat="1" ht="19.899999999999999" customHeight="1" x14ac:dyDescent="0.15">
      <c r="B34" s="118" t="s">
        <v>27</v>
      </c>
      <c r="C34" s="171">
        <f>SUM(D34:K34)</f>
        <v>3442</v>
      </c>
      <c r="D34" s="170">
        <v>1872</v>
      </c>
      <c r="E34" s="167">
        <v>1386</v>
      </c>
      <c r="F34" s="167">
        <v>80</v>
      </c>
      <c r="G34" s="167">
        <v>64</v>
      </c>
      <c r="H34" s="167">
        <v>40</v>
      </c>
      <c r="I34" s="169" t="s">
        <v>96</v>
      </c>
      <c r="J34" s="169" t="s">
        <v>96</v>
      </c>
      <c r="K34" s="164">
        <v>0</v>
      </c>
      <c r="L34" s="38"/>
      <c r="M34" s="39"/>
    </row>
    <row r="35" spans="1:13" s="1" customFormat="1" ht="19.899999999999999" customHeight="1" x14ac:dyDescent="0.15">
      <c r="B35" s="118" t="s">
        <v>26</v>
      </c>
      <c r="C35" s="171">
        <f>SUM(D35:K35)</f>
        <v>3052</v>
      </c>
      <c r="D35" s="170">
        <v>1647</v>
      </c>
      <c r="E35" s="167">
        <v>1245</v>
      </c>
      <c r="F35" s="167">
        <v>64</v>
      </c>
      <c r="G35" s="167">
        <v>52</v>
      </c>
      <c r="H35" s="167">
        <v>44</v>
      </c>
      <c r="I35" s="169" t="s">
        <v>96</v>
      </c>
      <c r="J35" s="169" t="s">
        <v>96</v>
      </c>
      <c r="K35" s="164">
        <v>0</v>
      </c>
      <c r="L35" s="38"/>
      <c r="M35" s="39"/>
    </row>
    <row r="36" spans="1:13" s="1" customFormat="1" ht="19.899999999999999" customHeight="1" x14ac:dyDescent="0.15">
      <c r="B36" s="118" t="s">
        <v>25</v>
      </c>
      <c r="C36" s="171">
        <v>3020</v>
      </c>
      <c r="D36" s="170">
        <v>1578</v>
      </c>
      <c r="E36" s="167">
        <v>1248</v>
      </c>
      <c r="F36" s="167">
        <v>83</v>
      </c>
      <c r="G36" s="167">
        <v>58</v>
      </c>
      <c r="H36" s="167">
        <v>53</v>
      </c>
      <c r="I36" s="169" t="s">
        <v>95</v>
      </c>
      <c r="J36" s="169" t="s">
        <v>95</v>
      </c>
      <c r="K36" s="164">
        <v>0</v>
      </c>
      <c r="L36" s="38"/>
      <c r="M36" s="39"/>
    </row>
    <row r="37" spans="1:13" s="68" customFormat="1" ht="19.899999999999999" customHeight="1" x14ac:dyDescent="0.15">
      <c r="A37" s="1"/>
      <c r="B37" s="118" t="s">
        <v>24</v>
      </c>
      <c r="C37" s="171">
        <v>2807</v>
      </c>
      <c r="D37" s="170">
        <v>1516</v>
      </c>
      <c r="E37" s="167">
        <v>1119</v>
      </c>
      <c r="F37" s="167">
        <v>67</v>
      </c>
      <c r="G37" s="167">
        <v>67</v>
      </c>
      <c r="H37" s="167">
        <v>38</v>
      </c>
      <c r="I37" s="169" t="s">
        <v>96</v>
      </c>
      <c r="J37" s="169" t="s">
        <v>96</v>
      </c>
      <c r="K37" s="164">
        <v>0</v>
      </c>
      <c r="L37" s="38"/>
      <c r="M37" s="138"/>
    </row>
    <row r="38" spans="1:13" s="1" customFormat="1" ht="19.899999999999999" customHeight="1" x14ac:dyDescent="0.15">
      <c r="B38" s="118" t="s">
        <v>23</v>
      </c>
      <c r="C38" s="171">
        <v>2720</v>
      </c>
      <c r="D38" s="170">
        <v>1476</v>
      </c>
      <c r="E38" s="167">
        <v>1098</v>
      </c>
      <c r="F38" s="167">
        <v>58</v>
      </c>
      <c r="G38" s="167">
        <v>47</v>
      </c>
      <c r="H38" s="167">
        <v>41</v>
      </c>
      <c r="I38" s="169" t="s">
        <v>95</v>
      </c>
      <c r="J38" s="169" t="s">
        <v>95</v>
      </c>
      <c r="K38" s="164">
        <v>0</v>
      </c>
      <c r="L38" s="38"/>
      <c r="M38" s="39"/>
    </row>
    <row r="39" spans="1:13" s="1" customFormat="1" ht="19.899999999999999" customHeight="1" x14ac:dyDescent="0.15">
      <c r="B39" s="117"/>
      <c r="C39" s="160"/>
      <c r="D39" s="168"/>
      <c r="E39" s="167"/>
      <c r="F39" s="167"/>
      <c r="G39" s="167"/>
      <c r="H39" s="166"/>
      <c r="I39" s="165"/>
      <c r="J39" s="151"/>
      <c r="K39" s="164"/>
      <c r="L39" s="38"/>
      <c r="M39" s="39"/>
    </row>
    <row r="40" spans="1:13" s="1" customFormat="1" ht="19.899999999999999" customHeight="1" x14ac:dyDescent="0.15">
      <c r="B40" s="123" t="s">
        <v>54</v>
      </c>
      <c r="C40" s="157">
        <v>100</v>
      </c>
      <c r="D40" s="154" t="s">
        <v>53</v>
      </c>
      <c r="E40" s="163" t="s">
        <v>50</v>
      </c>
      <c r="F40" s="163" t="s">
        <v>50</v>
      </c>
      <c r="G40" s="163" t="s">
        <v>50</v>
      </c>
      <c r="H40" s="162" t="s">
        <v>53</v>
      </c>
      <c r="I40" s="161"/>
      <c r="J40" s="152" t="s">
        <v>50</v>
      </c>
      <c r="K40" s="145" t="s">
        <v>50</v>
      </c>
      <c r="L40" s="38"/>
      <c r="M40" s="39"/>
    </row>
    <row r="41" spans="1:13" s="1" customFormat="1" ht="19.899999999999999" customHeight="1" x14ac:dyDescent="0.15">
      <c r="B41" s="122" t="s">
        <v>52</v>
      </c>
      <c r="C41" s="157">
        <v>100</v>
      </c>
      <c r="D41" s="154" t="s">
        <v>50</v>
      </c>
      <c r="E41" s="163" t="s">
        <v>50</v>
      </c>
      <c r="F41" s="163" t="s">
        <v>50</v>
      </c>
      <c r="G41" s="163" t="s">
        <v>50</v>
      </c>
      <c r="H41" s="162" t="s">
        <v>53</v>
      </c>
      <c r="I41" s="161"/>
      <c r="J41" s="152" t="s">
        <v>50</v>
      </c>
      <c r="K41" s="145" t="s">
        <v>50</v>
      </c>
      <c r="L41" s="38"/>
      <c r="M41" s="39"/>
    </row>
    <row r="42" spans="1:13" s="1" customFormat="1" ht="19.899999999999999" customHeight="1" x14ac:dyDescent="0.15">
      <c r="B42" s="122" t="s">
        <v>51</v>
      </c>
      <c r="C42" s="157">
        <v>100</v>
      </c>
      <c r="D42" s="154">
        <f>D8/C8*100</f>
        <v>63.390107239600724</v>
      </c>
      <c r="E42" s="153">
        <f>E8/C8*100</f>
        <v>31.322126980592973</v>
      </c>
      <c r="F42" s="153">
        <f>F8/C8*100</f>
        <v>2.8015881850903557</v>
      </c>
      <c r="G42" s="153">
        <f>G8/C8*100</f>
        <v>1.2653530743255779</v>
      </c>
      <c r="H42" s="162">
        <f>H8/C8*100</f>
        <v>0.82748896062933686</v>
      </c>
      <c r="I42" s="161"/>
      <c r="J42" s="153">
        <f>J8/C8*100</f>
        <v>0.39333555976103007</v>
      </c>
      <c r="K42" s="145" t="s">
        <v>2</v>
      </c>
      <c r="L42" s="38"/>
      <c r="M42" s="39"/>
    </row>
    <row r="43" spans="1:13" s="1" customFormat="1" ht="19.899999999999999" customHeight="1" x14ac:dyDescent="0.15">
      <c r="B43" s="123" t="s">
        <v>49</v>
      </c>
      <c r="C43" s="157">
        <v>100</v>
      </c>
      <c r="D43" s="154">
        <f>D9/C9*100</f>
        <v>61.355751267680816</v>
      </c>
      <c r="E43" s="153">
        <f>E9/C9*100</f>
        <v>34.182901877057205</v>
      </c>
      <c r="F43" s="153">
        <f>F9/C9*100</f>
        <v>2.4997775998576639</v>
      </c>
      <c r="G43" s="153">
        <f>G9/C9*100</f>
        <v>1.0719686860599591</v>
      </c>
      <c r="H43" s="162">
        <f>H9/C9*100</f>
        <v>0.57824037007383688</v>
      </c>
      <c r="I43" s="161"/>
      <c r="J43" s="153">
        <f>J9/C9*100</f>
        <v>0.31136019927052755</v>
      </c>
      <c r="K43" s="145" t="s">
        <v>2</v>
      </c>
      <c r="L43" s="38"/>
      <c r="M43" s="39"/>
    </row>
    <row r="44" spans="1:13" s="1" customFormat="1" ht="19.899999999999999" customHeight="1" x14ac:dyDescent="0.15">
      <c r="B44" s="123" t="s">
        <v>48</v>
      </c>
      <c r="C44" s="157">
        <v>100</v>
      </c>
      <c r="D44" s="154">
        <f>D10/C10*100</f>
        <v>64.81077757281011</v>
      </c>
      <c r="E44" s="153">
        <f>E10/C10*100</f>
        <v>32.371848622058245</v>
      </c>
      <c r="F44" s="153">
        <f>F10/C10*100</f>
        <v>1.3639666834367488</v>
      </c>
      <c r="G44" s="153">
        <f>G10/C10*100</f>
        <v>0.74906367041198507</v>
      </c>
      <c r="H44" s="162">
        <f>H10/C10*100</f>
        <v>0.46956230085527423</v>
      </c>
      <c r="I44" s="161"/>
      <c r="J44" s="153">
        <f>J10/C10*100</f>
        <v>0.23478115042763711</v>
      </c>
      <c r="K44" s="145" t="s">
        <v>2</v>
      </c>
      <c r="L44" s="38"/>
      <c r="M44" s="39"/>
    </row>
    <row r="45" spans="1:13" s="1" customFormat="1" ht="19.899999999999999" customHeight="1" x14ac:dyDescent="0.15">
      <c r="B45" s="123" t="s">
        <v>47</v>
      </c>
      <c r="C45" s="157">
        <v>100</v>
      </c>
      <c r="D45" s="154">
        <f>D11/C11*100</f>
        <v>63.944667559125392</v>
      </c>
      <c r="E45" s="153">
        <f>E11/C11*100</f>
        <v>30.719704213680117</v>
      </c>
      <c r="F45" s="153">
        <f>F11/C11*100</f>
        <v>3.1299802384139737</v>
      </c>
      <c r="G45" s="153">
        <f>G11/C11*100</f>
        <v>1.4088098425447824</v>
      </c>
      <c r="H45" s="162">
        <f>H11/C11*100</f>
        <v>0.79683814623573657</v>
      </c>
      <c r="I45" s="161"/>
      <c r="J45" s="150" t="s">
        <v>96</v>
      </c>
      <c r="K45" s="145" t="s">
        <v>2</v>
      </c>
      <c r="L45" s="38"/>
      <c r="M45" s="39"/>
    </row>
    <row r="46" spans="1:13" s="1" customFormat="1" ht="19.899999999999999" customHeight="1" x14ac:dyDescent="0.15">
      <c r="B46" s="123" t="s">
        <v>46</v>
      </c>
      <c r="C46" s="157">
        <v>100</v>
      </c>
      <c r="D46" s="154">
        <f>D12/C12*100</f>
        <v>62.190618370393643</v>
      </c>
      <c r="E46" s="153">
        <f>E12/C12*100</f>
        <v>32.62355621906184</v>
      </c>
      <c r="F46" s="153">
        <f>F12/C12*100</f>
        <v>2.5221969042193764</v>
      </c>
      <c r="G46" s="153">
        <f>G12/C12*100</f>
        <v>1.4614598884261805</v>
      </c>
      <c r="H46" s="162">
        <f>H12/C12*100</f>
        <v>1.202168617898955</v>
      </c>
      <c r="I46" s="161"/>
      <c r="J46" s="150" t="s">
        <v>96</v>
      </c>
      <c r="K46" s="145" t="s">
        <v>2</v>
      </c>
      <c r="L46" s="38"/>
      <c r="M46" s="39"/>
    </row>
    <row r="47" spans="1:13" s="1" customFormat="1" ht="19.899999999999999" customHeight="1" x14ac:dyDescent="0.15">
      <c r="B47" s="121" t="s">
        <v>45</v>
      </c>
      <c r="C47" s="157">
        <v>100</v>
      </c>
      <c r="D47" s="154">
        <f>D13/C13*100</f>
        <v>62.220743416674587</v>
      </c>
      <c r="E47" s="153">
        <f>E13/C13*100</f>
        <v>31.799600722502142</v>
      </c>
      <c r="F47" s="153">
        <f>F13/C13*100</f>
        <v>3.2987926608993252</v>
      </c>
      <c r="G47" s="153">
        <f>G13/C13*100</f>
        <v>1.464017492157049</v>
      </c>
      <c r="H47" s="162">
        <f>H13/C13*100</f>
        <v>1.2168457077668979</v>
      </c>
      <c r="I47" s="161"/>
      <c r="J47" s="150" t="s">
        <v>96</v>
      </c>
      <c r="K47" s="145" t="s">
        <v>2</v>
      </c>
      <c r="L47" s="38"/>
      <c r="M47" s="39"/>
    </row>
    <row r="48" spans="1:13" s="1" customFormat="1" ht="19.899999999999999" hidden="1" customHeight="1" x14ac:dyDescent="0.15">
      <c r="B48" s="123"/>
      <c r="C48" s="160"/>
      <c r="D48" s="154"/>
      <c r="E48" s="153"/>
      <c r="F48" s="153"/>
      <c r="G48" s="153"/>
      <c r="H48" s="159"/>
      <c r="I48" s="158"/>
      <c r="J48" s="153"/>
      <c r="K48" s="145"/>
      <c r="L48" s="38"/>
      <c r="M48" s="39"/>
    </row>
    <row r="49" spans="2:13" s="1" customFormat="1" ht="19.899999999999999" hidden="1" customHeight="1" x14ac:dyDescent="0.15">
      <c r="B49" s="123" t="s">
        <v>44</v>
      </c>
      <c r="C49" s="157">
        <v>100</v>
      </c>
      <c r="D49" s="154">
        <f>D15/C15*100</f>
        <v>62.107600686383371</v>
      </c>
      <c r="E49" s="153">
        <f>E15/C15*100</f>
        <v>31.583728676693244</v>
      </c>
      <c r="F49" s="153">
        <f>F15/C15*100</f>
        <v>3.4319168264863227</v>
      </c>
      <c r="G49" s="153">
        <f>G15/C15*100</f>
        <v>1.826991016453013</v>
      </c>
      <c r="H49" s="152">
        <f>H15/C15*100</f>
        <v>1.0497627939840517</v>
      </c>
      <c r="I49" s="150" t="s">
        <v>96</v>
      </c>
      <c r="J49" s="150" t="s">
        <v>96</v>
      </c>
      <c r="K49" s="145" t="s">
        <v>2</v>
      </c>
      <c r="L49" s="38"/>
      <c r="M49" s="39"/>
    </row>
    <row r="50" spans="2:13" s="1" customFormat="1" ht="19.899999999999999" hidden="1" customHeight="1" x14ac:dyDescent="0.15">
      <c r="B50" s="123" t="s">
        <v>43</v>
      </c>
      <c r="C50" s="157">
        <v>100</v>
      </c>
      <c r="D50" s="154">
        <f>D16/C16*100</f>
        <v>64.274708342504951</v>
      </c>
      <c r="E50" s="153">
        <f>E16/C16*100</f>
        <v>30.288355712084524</v>
      </c>
      <c r="F50" s="153">
        <f>F16/C16*100</f>
        <v>2.8945630640545894</v>
      </c>
      <c r="G50" s="153">
        <f>G16/C16*100</f>
        <v>1.4858023332599604</v>
      </c>
      <c r="H50" s="152">
        <f>H16/C16*100</f>
        <v>1.0565705480959717</v>
      </c>
      <c r="I50" s="150" t="s">
        <v>96</v>
      </c>
      <c r="J50" s="150" t="s">
        <v>96</v>
      </c>
      <c r="K50" s="145" t="s">
        <v>2</v>
      </c>
      <c r="L50" s="38"/>
      <c r="M50" s="39"/>
    </row>
    <row r="51" spans="2:13" s="1" customFormat="1" ht="19.899999999999999" hidden="1" customHeight="1" x14ac:dyDescent="0.15">
      <c r="B51" s="123" t="s">
        <v>42</v>
      </c>
      <c r="C51" s="157">
        <v>100</v>
      </c>
      <c r="D51" s="154">
        <f>D17/C17*100</f>
        <v>63.240159726183684</v>
      </c>
      <c r="E51" s="153">
        <f>E17/C17*100</f>
        <v>30.929834569309754</v>
      </c>
      <c r="F51" s="153">
        <f>F17/C17*100</f>
        <v>3.3200228180262408</v>
      </c>
      <c r="G51" s="153">
        <f>G17/C17*100</f>
        <v>1.5630347974900169</v>
      </c>
      <c r="H51" s="152">
        <f>H17/C17*100</f>
        <v>0.94694808899030236</v>
      </c>
      <c r="I51" s="150" t="s">
        <v>96</v>
      </c>
      <c r="J51" s="150" t="s">
        <v>96</v>
      </c>
      <c r="K51" s="145" t="s">
        <v>2</v>
      </c>
      <c r="L51" s="38"/>
      <c r="M51" s="39"/>
    </row>
    <row r="52" spans="2:13" s="1" customFormat="1" ht="19.899999999999999" hidden="1" customHeight="1" x14ac:dyDescent="0.15">
      <c r="B52" s="122" t="s">
        <v>41</v>
      </c>
      <c r="C52" s="157">
        <v>100</v>
      </c>
      <c r="D52" s="154">
        <f>D18/C18*100</f>
        <v>63.046961666461229</v>
      </c>
      <c r="E52" s="153">
        <f>E18/C18*100</f>
        <v>31.369407124368298</v>
      </c>
      <c r="F52" s="153">
        <f>F18/C18*100</f>
        <v>2.9335634167385676</v>
      </c>
      <c r="G52" s="153">
        <f>G18/C18*100</f>
        <v>1.8365586096388511</v>
      </c>
      <c r="H52" s="152">
        <f>H18/C18*100</f>
        <v>0.81350918279304818</v>
      </c>
      <c r="I52" s="150" t="s">
        <v>96</v>
      </c>
      <c r="J52" s="150" t="s">
        <v>96</v>
      </c>
      <c r="K52" s="145" t="s">
        <v>2</v>
      </c>
      <c r="L52" s="38"/>
      <c r="M52" s="39"/>
    </row>
    <row r="53" spans="2:13" s="1" customFormat="1" ht="19.899999999999999" customHeight="1" x14ac:dyDescent="0.15">
      <c r="B53" s="122" t="s">
        <v>97</v>
      </c>
      <c r="C53" s="157">
        <v>100</v>
      </c>
      <c r="D53" s="154">
        <f>D19/C19*100</f>
        <v>62.779347546879016</v>
      </c>
      <c r="E53" s="153">
        <f>E19/C19*100</f>
        <v>32.134600565116877</v>
      </c>
      <c r="F53" s="153">
        <f>F19/C19*100</f>
        <v>2.6586180323657849</v>
      </c>
      <c r="G53" s="153">
        <f>G19/C19*100</f>
        <v>1.6568199332134599</v>
      </c>
      <c r="H53" s="152">
        <f>H19/C19*100</f>
        <v>0.77061392242486515</v>
      </c>
      <c r="I53" s="150" t="s">
        <v>96</v>
      </c>
      <c r="J53" s="150" t="s">
        <v>96</v>
      </c>
      <c r="K53" s="145" t="s">
        <v>2</v>
      </c>
      <c r="L53" s="38"/>
      <c r="M53" s="39"/>
    </row>
    <row r="54" spans="2:13" s="1" customFormat="1" ht="19.899999999999999" customHeight="1" x14ac:dyDescent="0.15">
      <c r="B54" s="122" t="s">
        <v>80</v>
      </c>
      <c r="C54" s="157">
        <v>100</v>
      </c>
      <c r="D54" s="154">
        <f>D20/C20*100</f>
        <v>61.392493372401283</v>
      </c>
      <c r="E54" s="153">
        <f>E20/C20*100</f>
        <v>33.361239012138974</v>
      </c>
      <c r="F54" s="153">
        <f>F20/C20*100</f>
        <v>2.860332077577787</v>
      </c>
      <c r="G54" s="153">
        <f>G20/C20*100</f>
        <v>1.5069066555043951</v>
      </c>
      <c r="H54" s="152">
        <f>H20/C20*100</f>
        <v>0.85112320357192683</v>
      </c>
      <c r="I54" s="150" t="s">
        <v>96</v>
      </c>
      <c r="J54" s="150" t="s">
        <v>96</v>
      </c>
      <c r="K54" s="145">
        <f>K20/C20*100</f>
        <v>2.7905678805636949E-2</v>
      </c>
      <c r="L54" s="38"/>
      <c r="M54" s="39"/>
    </row>
    <row r="55" spans="2:13" s="1" customFormat="1" ht="19.899999999999999" customHeight="1" x14ac:dyDescent="0.15">
      <c r="B55" s="122" t="s">
        <v>79</v>
      </c>
      <c r="C55" s="157">
        <v>100</v>
      </c>
      <c r="D55" s="154">
        <f>D21/C21*100</f>
        <v>61.089837997054495</v>
      </c>
      <c r="E55" s="153">
        <f>E21/C21*100</f>
        <v>33.534609720176725</v>
      </c>
      <c r="F55" s="153">
        <f>F21/C21*100</f>
        <v>2.7982326951399119</v>
      </c>
      <c r="G55" s="153">
        <f>G21/C21*100</f>
        <v>1.7525773195876289</v>
      </c>
      <c r="H55" s="152">
        <f>H21/C21*100</f>
        <v>0.82474226804123718</v>
      </c>
      <c r="I55" s="150" t="s">
        <v>96</v>
      </c>
      <c r="J55" s="150" t="s">
        <v>96</v>
      </c>
      <c r="K55" s="145" t="s">
        <v>2</v>
      </c>
      <c r="L55" s="38"/>
      <c r="M55" s="39"/>
    </row>
    <row r="56" spans="2:13" s="1" customFormat="1" ht="19.899999999999999" customHeight="1" x14ac:dyDescent="0.15">
      <c r="B56" s="122" t="s">
        <v>78</v>
      </c>
      <c r="C56" s="157">
        <v>100</v>
      </c>
      <c r="D56" s="154">
        <f>D22/C22*100</f>
        <v>59.740820734341249</v>
      </c>
      <c r="E56" s="153">
        <f>E22/C22*100</f>
        <v>34.658027357811378</v>
      </c>
      <c r="F56" s="153">
        <f>F22/C22*100</f>
        <v>3.2397408207343417</v>
      </c>
      <c r="G56" s="153">
        <f>G22/C22*100</f>
        <v>1.5550755939524838</v>
      </c>
      <c r="H56" s="152">
        <f>H22/C22*100</f>
        <v>0.8063354931605472</v>
      </c>
      <c r="I56" s="150" t="s">
        <v>96</v>
      </c>
      <c r="J56" s="150" t="s">
        <v>96</v>
      </c>
      <c r="K56" s="145" t="s">
        <v>2</v>
      </c>
      <c r="L56" s="38"/>
      <c r="M56" s="39"/>
    </row>
    <row r="57" spans="2:13" s="1" customFormat="1" ht="19.899999999999999" customHeight="1" x14ac:dyDescent="0.15">
      <c r="B57" s="122" t="s">
        <v>38</v>
      </c>
      <c r="C57" s="157">
        <v>100</v>
      </c>
      <c r="D57" s="154">
        <f>D23/C23*100</f>
        <v>58.722287047841306</v>
      </c>
      <c r="E57" s="153">
        <f>E23/C23*100</f>
        <v>36.143523920653443</v>
      </c>
      <c r="F57" s="153">
        <f>F23/C23*100</f>
        <v>3.0192532088681445</v>
      </c>
      <c r="G57" s="153">
        <f>G23/C23*100</f>
        <v>1.3856476079346558</v>
      </c>
      <c r="H57" s="152">
        <f>H23/C23*100</f>
        <v>0.72928821470245042</v>
      </c>
      <c r="I57" s="150" t="s">
        <v>96</v>
      </c>
      <c r="J57" s="150" t="s">
        <v>96</v>
      </c>
      <c r="K57" s="145" t="s">
        <v>2</v>
      </c>
      <c r="L57" s="38"/>
      <c r="M57" s="39"/>
    </row>
    <row r="58" spans="2:13" s="1" customFormat="1" ht="19.899999999999999" customHeight="1" x14ac:dyDescent="0.15">
      <c r="B58" s="117" t="s">
        <v>37</v>
      </c>
      <c r="C58" s="157">
        <v>100</v>
      </c>
      <c r="D58" s="154">
        <f>D24/C24*100</f>
        <v>60.325021014289717</v>
      </c>
      <c r="E58" s="153">
        <f>E24/C24*100</f>
        <v>35.065844774446624</v>
      </c>
      <c r="F58" s="153">
        <f>F24/C24*100</f>
        <v>2.7318576632109832</v>
      </c>
      <c r="G58" s="153">
        <f>G24/C24*100</f>
        <v>1.3729335948444943</v>
      </c>
      <c r="H58" s="152">
        <f>H24/C24*100</f>
        <v>0.50434295320818157</v>
      </c>
      <c r="I58" s="150" t="s">
        <v>96</v>
      </c>
      <c r="J58" s="150" t="s">
        <v>96</v>
      </c>
      <c r="K58" s="156" t="s">
        <v>2</v>
      </c>
      <c r="L58" s="38"/>
      <c r="M58" s="39"/>
    </row>
    <row r="59" spans="2:13" s="1" customFormat="1" ht="19.899999999999999" customHeight="1" x14ac:dyDescent="0.15">
      <c r="B59" s="117" t="s">
        <v>36</v>
      </c>
      <c r="C59" s="149">
        <v>100</v>
      </c>
      <c r="D59" s="154">
        <f>D25/C25*100</f>
        <v>58.697318007662837</v>
      </c>
      <c r="E59" s="153">
        <f>E25/C25*100</f>
        <v>35.938697318007662</v>
      </c>
      <c r="F59" s="153">
        <f>F25/C25*100</f>
        <v>2.7432950191570882</v>
      </c>
      <c r="G59" s="153">
        <f>G25/C25*100</f>
        <v>1.7777777777777777</v>
      </c>
      <c r="H59" s="152">
        <f>H25/C25*100</f>
        <v>0.82758620689655171</v>
      </c>
      <c r="I59" s="150" t="s">
        <v>96</v>
      </c>
      <c r="J59" s="150" t="s">
        <v>96</v>
      </c>
      <c r="K59" s="145">
        <f>IF(K25=0,"－",K25/C25*100)</f>
        <v>1.532567049808429E-2</v>
      </c>
      <c r="L59" s="38"/>
      <c r="M59" s="39"/>
    </row>
    <row r="60" spans="2:13" s="1" customFormat="1" ht="19.899999999999999" customHeight="1" x14ac:dyDescent="0.15">
      <c r="B60" s="117" t="s">
        <v>35</v>
      </c>
      <c r="C60" s="149">
        <v>100</v>
      </c>
      <c r="D60" s="154">
        <f>D26/C26*100</f>
        <v>56.199524940617572</v>
      </c>
      <c r="E60" s="153">
        <f>E26/C26*100</f>
        <v>37.513855898654</v>
      </c>
      <c r="F60" s="153">
        <f>F26/C26*100</f>
        <v>3.1195566112430724</v>
      </c>
      <c r="G60" s="153">
        <f>G26/C26*100</f>
        <v>1.5201900237529691</v>
      </c>
      <c r="H60" s="152">
        <f>H26/C26*100</f>
        <v>0.88677751385589865</v>
      </c>
      <c r="I60" s="150" t="s">
        <v>96</v>
      </c>
      <c r="J60" s="150" t="s">
        <v>96</v>
      </c>
      <c r="K60" s="145">
        <f>IF(K26=0,"－",K26/C26*100)</f>
        <v>0.76009501187648454</v>
      </c>
      <c r="L60" s="38"/>
      <c r="M60" s="39"/>
    </row>
    <row r="61" spans="2:13" s="1" customFormat="1" ht="19.899999999999999" customHeight="1" x14ac:dyDescent="0.15">
      <c r="B61" s="117" t="s">
        <v>34</v>
      </c>
      <c r="C61" s="149">
        <v>100</v>
      </c>
      <c r="D61" s="154">
        <f>D27/C27*100</f>
        <v>58.331882291485279</v>
      </c>
      <c r="E61" s="153">
        <f>E27/C27*100</f>
        <v>37.158279644784962</v>
      </c>
      <c r="F61" s="153">
        <f>F27/C27*100</f>
        <v>2.4203378025422251</v>
      </c>
      <c r="G61" s="153">
        <f>G27/C27*100</f>
        <v>1.1318126414765801</v>
      </c>
      <c r="H61" s="152">
        <f>H27/C27*100</f>
        <v>0.95768761971095251</v>
      </c>
      <c r="I61" s="150" t="s">
        <v>96</v>
      </c>
      <c r="J61" s="150" t="s">
        <v>96</v>
      </c>
      <c r="K61" s="145" t="str">
        <f>IF(K27=0,"－",K27/C27*100)</f>
        <v>－</v>
      </c>
      <c r="L61" s="38"/>
      <c r="M61" s="39"/>
    </row>
    <row r="62" spans="2:13" s="1" customFormat="1" ht="19.899999999999999" customHeight="1" x14ac:dyDescent="0.15">
      <c r="B62" s="117" t="s">
        <v>33</v>
      </c>
      <c r="C62" s="149">
        <v>100</v>
      </c>
      <c r="D62" s="154">
        <f>D28/C28*100</f>
        <v>57.258791704238057</v>
      </c>
      <c r="E62" s="153">
        <f>E28/C28*100</f>
        <v>37.353471596032463</v>
      </c>
      <c r="F62" s="153">
        <f>F28/C28*100</f>
        <v>3.2687105500450855</v>
      </c>
      <c r="G62" s="153">
        <f>G28/C28*100</f>
        <v>1.4427412082957618</v>
      </c>
      <c r="H62" s="152">
        <f>H28/C28*100</f>
        <v>0.65374211000901716</v>
      </c>
      <c r="I62" s="150" t="s">
        <v>96</v>
      </c>
      <c r="J62" s="150" t="s">
        <v>96</v>
      </c>
      <c r="K62" s="145">
        <f>IF(K28=0,"－",K28/C28*100)</f>
        <v>2.2542831379621278E-2</v>
      </c>
      <c r="L62" s="38"/>
      <c r="M62" s="155"/>
    </row>
    <row r="63" spans="2:13" s="1" customFormat="1" ht="19.899999999999999" customHeight="1" x14ac:dyDescent="0.15">
      <c r="B63" s="118" t="s">
        <v>32</v>
      </c>
      <c r="C63" s="149">
        <f>SUM(D63:K63)</f>
        <v>100</v>
      </c>
      <c r="D63" s="154">
        <f>D29/C29*100</f>
        <v>55.719050421816753</v>
      </c>
      <c r="E63" s="153">
        <f>E29/C29*100</f>
        <v>39.376103590347263</v>
      </c>
      <c r="F63" s="153">
        <f>F29/C29*100</f>
        <v>2.6486168334314302</v>
      </c>
      <c r="G63" s="153">
        <f>G29/C29*100</f>
        <v>1.4125956444967627</v>
      </c>
      <c r="H63" s="152">
        <f>H29/C29*100</f>
        <v>0.84363350990778896</v>
      </c>
      <c r="I63" s="151" t="s">
        <v>96</v>
      </c>
      <c r="J63" s="150" t="s">
        <v>96</v>
      </c>
      <c r="K63" s="145" t="str">
        <f>IF(K29=0,"－",K29/C29*100)</f>
        <v>－</v>
      </c>
      <c r="L63" s="38"/>
      <c r="M63" s="39"/>
    </row>
    <row r="64" spans="2:13" s="1" customFormat="1" ht="19.899999999999999" customHeight="1" x14ac:dyDescent="0.15">
      <c r="B64" s="118" t="s">
        <v>31</v>
      </c>
      <c r="C64" s="149">
        <f>SUM(D64:K64)</f>
        <v>100</v>
      </c>
      <c r="D64" s="148">
        <f>IF(D30=0,"－",D30/C30*100)</f>
        <v>55.329289428076258</v>
      </c>
      <c r="E64" s="147">
        <f>IF(E30=0,"－",E30/C30*100)</f>
        <v>39.644714038128249</v>
      </c>
      <c r="F64" s="147">
        <f>IF(F30=0,"－",F30/C30*100)</f>
        <v>2.5563258232235699</v>
      </c>
      <c r="G64" s="147">
        <f>IF(G30=0,"－",G30/C30*100)</f>
        <v>1.3648180242634316</v>
      </c>
      <c r="H64" s="147">
        <f>IF(H30=0,"－",H30/C30*100)</f>
        <v>1.1048526863084922</v>
      </c>
      <c r="I64" s="146" t="s">
        <v>96</v>
      </c>
      <c r="J64" s="146" t="s">
        <v>96</v>
      </c>
      <c r="K64" s="145" t="str">
        <f>IF(K30=0,"－",K30/C30*100)</f>
        <v>－</v>
      </c>
      <c r="L64" s="38"/>
      <c r="M64" s="39"/>
    </row>
    <row r="65" spans="1:13" s="1" customFormat="1" ht="19.899999999999999" customHeight="1" x14ac:dyDescent="0.15">
      <c r="B65" s="118" t="s">
        <v>30</v>
      </c>
      <c r="C65" s="149">
        <f>SUM(D65:K65)</f>
        <v>100</v>
      </c>
      <c r="D65" s="148">
        <f>IF(D31=0,"－",D31/C31*100)</f>
        <v>55.800091701054569</v>
      </c>
      <c r="E65" s="147">
        <f>IF(E31=0,"－",E31/C31*100)</f>
        <v>39.385602934433741</v>
      </c>
      <c r="F65" s="147">
        <f>IF(F31=0,"－",F31/C31*100)</f>
        <v>2.3842274186153141</v>
      </c>
      <c r="G65" s="147">
        <f>IF(G31=0,"－",G31/C31*100)</f>
        <v>1.3296652911508482</v>
      </c>
      <c r="H65" s="147">
        <f>IF(H31=0,"－",H31/C31*100)</f>
        <v>1.1004126547455295</v>
      </c>
      <c r="I65" s="146" t="s">
        <v>96</v>
      </c>
      <c r="J65" s="146" t="s">
        <v>96</v>
      </c>
      <c r="K65" s="145" t="str">
        <f>IF(K31=0,"－",K31/C31*100)</f>
        <v>－</v>
      </c>
      <c r="L65" s="38"/>
      <c r="M65" s="39"/>
    </row>
    <row r="66" spans="1:13" s="1" customFormat="1" ht="19.899999999999999" customHeight="1" x14ac:dyDescent="0.15">
      <c r="B66" s="118" t="s">
        <v>29</v>
      </c>
      <c r="C66" s="149">
        <f>SUM(D66:K66)</f>
        <v>100</v>
      </c>
      <c r="D66" s="148">
        <f>IF(D32=0,"－",D32/C32*100)</f>
        <v>55.176832393644283</v>
      </c>
      <c r="E66" s="147">
        <f>IF(E32=0,"－",E32/C32*100)</f>
        <v>39.492567913890312</v>
      </c>
      <c r="F66" s="147">
        <f>IF(F32=0,"－",F32/C32*100)</f>
        <v>2.2552537160430548</v>
      </c>
      <c r="G66" s="147">
        <f>IF(G32=0,"－",G32/C32*100)</f>
        <v>2.0246027678113787</v>
      </c>
      <c r="H66" s="147">
        <f>IF(H32=0,"－",H32/C32*100)</f>
        <v>1.0507432086109687</v>
      </c>
      <c r="I66" s="146" t="s">
        <v>96</v>
      </c>
      <c r="J66" s="146" t="s">
        <v>96</v>
      </c>
      <c r="K66" s="145" t="str">
        <f>IF(K32=0,"－",K32/C32*100)</f>
        <v>－</v>
      </c>
      <c r="L66" s="38"/>
      <c r="M66" s="39"/>
    </row>
    <row r="67" spans="1:13" s="1" customFormat="1" ht="19.899999999999999" customHeight="1" x14ac:dyDescent="0.15">
      <c r="B67" s="118" t="s">
        <v>28</v>
      </c>
      <c r="C67" s="149">
        <f>SUM(D67:K67)</f>
        <v>99.999999999999986</v>
      </c>
      <c r="D67" s="148">
        <f>IF(D33=0,"－",D33/C33*100)</f>
        <v>55.047879616963073</v>
      </c>
      <c r="E67" s="147">
        <f>IF(E33=0,"－",E33/C33*100)</f>
        <v>39.835841313269491</v>
      </c>
      <c r="F67" s="147">
        <f>IF(F33=0,"－",F33/C33*100)</f>
        <v>2.4623803009575922</v>
      </c>
      <c r="G67" s="147">
        <f>IF(G33=0,"－",G33/C33*100)</f>
        <v>1.4774281805745555</v>
      </c>
      <c r="H67" s="147">
        <f>IF(H33=0,"－",H33/C33*100)</f>
        <v>1.1764705882352942</v>
      </c>
      <c r="I67" s="146" t="s">
        <v>96</v>
      </c>
      <c r="J67" s="146" t="s">
        <v>96</v>
      </c>
      <c r="K67" s="145" t="str">
        <f>IF(K33=0,"－",K33/C33*100)</f>
        <v>－</v>
      </c>
      <c r="L67" s="38"/>
      <c r="M67" s="39"/>
    </row>
    <row r="68" spans="1:13" s="1" customFormat="1" ht="19.899999999999999" customHeight="1" x14ac:dyDescent="0.15">
      <c r="B68" s="118" t="s">
        <v>27</v>
      </c>
      <c r="C68" s="149">
        <v>100</v>
      </c>
      <c r="D68" s="148">
        <f>IF(D34=0,"－",D34/C34*100)</f>
        <v>54.386984311446831</v>
      </c>
      <c r="E68" s="147">
        <f>IF(E34=0,"－",E34/C34*100)</f>
        <v>40.267286461359674</v>
      </c>
      <c r="F68" s="147">
        <f>IF(F34=0,"－",F34/C34*100)</f>
        <v>2.324230098779779</v>
      </c>
      <c r="G68" s="147">
        <f>IF(G34=0,"－",G34/C34*100)</f>
        <v>1.8593840790238232</v>
      </c>
      <c r="H68" s="147">
        <f>IF(H34=0,"－",H34/C34*100)</f>
        <v>1.1621150493898895</v>
      </c>
      <c r="I68" s="146" t="s">
        <v>96</v>
      </c>
      <c r="J68" s="146" t="s">
        <v>96</v>
      </c>
      <c r="K68" s="145" t="str">
        <f>IF(K34=0,"－",K34/C34*100)</f>
        <v>－</v>
      </c>
      <c r="L68" s="38"/>
      <c r="M68" s="39"/>
    </row>
    <row r="69" spans="1:13" s="1" customFormat="1" ht="19.5" customHeight="1" x14ac:dyDescent="0.15">
      <c r="B69" s="118" t="s">
        <v>26</v>
      </c>
      <c r="C69" s="149">
        <v>100</v>
      </c>
      <c r="D69" s="148">
        <v>53.964613368283089</v>
      </c>
      <c r="E69" s="147">
        <v>40.792922673656619</v>
      </c>
      <c r="F69" s="147">
        <v>2.0969855832241153</v>
      </c>
      <c r="G69" s="147">
        <v>1.7038007863695939</v>
      </c>
      <c r="H69" s="147">
        <v>1.4416775884665793</v>
      </c>
      <c r="I69" s="146" t="s">
        <v>95</v>
      </c>
      <c r="J69" s="146" t="s">
        <v>95</v>
      </c>
      <c r="K69" s="145" t="s">
        <v>40</v>
      </c>
      <c r="L69" s="38"/>
      <c r="M69" s="39"/>
    </row>
    <row r="70" spans="1:13" s="1" customFormat="1" ht="19.5" customHeight="1" x14ac:dyDescent="0.15">
      <c r="B70" s="118" t="s">
        <v>25</v>
      </c>
      <c r="C70" s="149">
        <v>100</v>
      </c>
      <c r="D70" s="148">
        <f>IF(D36=0,"－",D36/C36*100)</f>
        <v>52.251655629139073</v>
      </c>
      <c r="E70" s="147">
        <f>IF(E36=0,"－",E36/C36*100)</f>
        <v>41.324503311258276</v>
      </c>
      <c r="F70" s="147">
        <f>IF(F36=0,"－",F36/C36*100)</f>
        <v>2.7483443708609272</v>
      </c>
      <c r="G70" s="147">
        <f>IF(G36=0,"－",G36/C36*100)</f>
        <v>1.9205298013245033</v>
      </c>
      <c r="H70" s="147">
        <f>IF(H36=0,"－",H36/C36*100)</f>
        <v>1.7549668874172186</v>
      </c>
      <c r="I70" s="146" t="s">
        <v>96</v>
      </c>
      <c r="J70" s="146" t="s">
        <v>96</v>
      </c>
      <c r="K70" s="145" t="str">
        <f>IF(K36=0,"－",K36/C36*100)</f>
        <v>－</v>
      </c>
      <c r="L70" s="38"/>
      <c r="M70" s="39"/>
    </row>
    <row r="71" spans="1:13" s="68" customFormat="1" ht="19.5" customHeight="1" x14ac:dyDescent="0.15">
      <c r="A71" s="1"/>
      <c r="B71" s="118" t="s">
        <v>24</v>
      </c>
      <c r="C71" s="149">
        <f>SUM(D71:K71)</f>
        <v>99.999999999999986</v>
      </c>
      <c r="D71" s="148">
        <f>IF(D37=0,"－",D37/C37*100)</f>
        <v>54.007837548984682</v>
      </c>
      <c r="E71" s="147">
        <f>IF(E37=0,"－",E37/C37*100)</f>
        <v>39.864624153900962</v>
      </c>
      <c r="F71" s="147">
        <f>IF(F37=0,"－",F37/C37*100)</f>
        <v>2.3868899180619878</v>
      </c>
      <c r="G71" s="147">
        <f>IF(G37=0,"－",G37/C37*100)</f>
        <v>2.3868899180619878</v>
      </c>
      <c r="H71" s="147">
        <f>IF(H37=0,"－",H37/C37*100)</f>
        <v>1.3537584609903812</v>
      </c>
      <c r="I71" s="146" t="s">
        <v>96</v>
      </c>
      <c r="J71" s="146" t="s">
        <v>96</v>
      </c>
      <c r="K71" s="145" t="str">
        <f>IF(K37=0,"－",K37/C37*100)</f>
        <v>－</v>
      </c>
      <c r="L71" s="38"/>
      <c r="M71" s="138"/>
    </row>
    <row r="72" spans="1:13" s="68" customFormat="1" ht="20.25" customHeight="1" thickBot="1" x14ac:dyDescent="0.2">
      <c r="A72" s="1"/>
      <c r="B72" s="144" t="s">
        <v>23</v>
      </c>
      <c r="C72" s="143">
        <v>100</v>
      </c>
      <c r="D72" s="142">
        <v>54.3</v>
      </c>
      <c r="E72" s="141">
        <v>40.4</v>
      </c>
      <c r="F72" s="141">
        <v>2.1</v>
      </c>
      <c r="G72" s="141">
        <v>1.7</v>
      </c>
      <c r="H72" s="141">
        <v>1.5</v>
      </c>
      <c r="I72" s="140" t="s">
        <v>95</v>
      </c>
      <c r="J72" s="140" t="s">
        <v>95</v>
      </c>
      <c r="K72" s="139">
        <v>0</v>
      </c>
      <c r="L72" s="38"/>
      <c r="M72" s="138"/>
    </row>
    <row r="73" spans="1:13" s="1" customFormat="1" ht="19.899999999999999" customHeight="1" x14ac:dyDescent="0.15">
      <c r="B73" s="42" t="s">
        <v>94</v>
      </c>
      <c r="C73" s="13"/>
      <c r="D73" s="13"/>
      <c r="E73" s="13"/>
      <c r="F73" s="67"/>
      <c r="G73" s="13"/>
      <c r="H73" s="13"/>
      <c r="I73" s="13"/>
      <c r="J73" s="13"/>
      <c r="K73" s="13"/>
      <c r="L73" s="38"/>
      <c r="M73" s="39"/>
    </row>
    <row r="74" spans="1:13" s="1" customFormat="1" ht="19.899999999999999" customHeight="1" x14ac:dyDescent="0.15">
      <c r="B74" s="42" t="s">
        <v>93</v>
      </c>
      <c r="C74" s="13"/>
      <c r="D74" s="13"/>
      <c r="E74" s="13"/>
      <c r="F74" s="67"/>
      <c r="G74" s="13"/>
      <c r="H74" s="13"/>
      <c r="I74" s="13"/>
      <c r="J74" s="13"/>
      <c r="K74" s="13"/>
      <c r="L74" s="38"/>
      <c r="M74" s="39"/>
    </row>
    <row r="75" spans="1:13" s="1" customFormat="1" ht="19.899999999999999" customHeight="1" x14ac:dyDescent="0.15">
      <c r="B75" s="2" t="s">
        <v>92</v>
      </c>
      <c r="C75" s="13"/>
      <c r="D75" s="13"/>
      <c r="E75" s="13"/>
      <c r="F75" s="67"/>
      <c r="G75" s="13"/>
      <c r="H75" s="13"/>
      <c r="I75" s="13"/>
      <c r="J75" s="13"/>
      <c r="K75" s="13"/>
      <c r="L75" s="38"/>
      <c r="M75" s="39"/>
    </row>
    <row r="76" spans="1:13" s="1" customFormat="1" ht="19.5" customHeight="1" x14ac:dyDescent="0.15">
      <c r="B76" s="42" t="s">
        <v>21</v>
      </c>
      <c r="K76" s="38"/>
      <c r="L76" s="38"/>
    </row>
  </sheetData>
  <mergeCells count="16">
    <mergeCell ref="H10:I10"/>
    <mergeCell ref="H11:I11"/>
    <mergeCell ref="H12:I12"/>
    <mergeCell ref="H6:I6"/>
    <mergeCell ref="H7:I7"/>
    <mergeCell ref="H8:I8"/>
    <mergeCell ref="H9:I9"/>
    <mergeCell ref="H13:I13"/>
    <mergeCell ref="H40:I40"/>
    <mergeCell ref="H47:I47"/>
    <mergeCell ref="H43:I43"/>
    <mergeCell ref="H44:I44"/>
    <mergeCell ref="H45:I45"/>
    <mergeCell ref="H46:I46"/>
    <mergeCell ref="H41:I41"/>
    <mergeCell ref="H42:I42"/>
  </mergeCells>
  <phoneticPr fontId="2"/>
  <printOptions horizontalCentered="1"/>
  <pageMargins left="0.51181102362204722" right="0.51181102362204722" top="0.59055118110236227" bottom="0.39370078740157483" header="0.19685039370078741" footer="0.51181102362204722"/>
  <pageSetup paperSize="9" scale="62" firstPageNumber="4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7-1,2</vt:lpstr>
      <vt:lpstr>7-3,4</vt:lpstr>
      <vt:lpstr>7-5</vt:lpstr>
      <vt:lpstr>'7-1,2'!Print_Area</vt:lpstr>
      <vt:lpstr>'7-3,4'!Print_Area</vt:lpstr>
      <vt:lpstr>'7-5'!Print_Area</vt:lpstr>
      <vt:lpstr>'7-3,4'!印刷範囲</vt:lpstr>
      <vt:lpstr>'7-5'!印刷範囲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Examination Tool</dc:creator>
  <cp:lastModifiedBy>Examination Tool</cp:lastModifiedBy>
  <dcterms:created xsi:type="dcterms:W3CDTF">2018-02-01T06:56:28Z</dcterms:created>
  <dcterms:modified xsi:type="dcterms:W3CDTF">2018-02-01T06:58:14Z</dcterms:modified>
</cp:coreProperties>
</file>