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101.10\統合共有\0130_市町村課\04財政班\200 決算統計・公共施設状況調査関係\203 財政状況資料集\H27決算分\★５月公表分\11_市町村→県\03_津山市\"/>
    </mc:Choice>
  </mc:AlternateContent>
  <bookViews>
    <workbookView xWindow="0" yWindow="0" windowWidth="20490" windowHeight="883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7" i="9" l="1"/>
  <c r="BG36" i="9"/>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BE41" i="9"/>
  <c r="AM41" i="9"/>
  <c r="U41" i="9"/>
  <c r="C41" i="9"/>
  <c r="BE40" i="9"/>
  <c r="AM40" i="9"/>
  <c r="U40" i="9"/>
  <c r="C40" i="9"/>
  <c r="BE39" i="9"/>
  <c r="AM39" i="9"/>
  <c r="U39" i="9"/>
  <c r="C39" i="9"/>
  <c r="BE38" i="9"/>
  <c r="AM38" i="9"/>
  <c r="U38" i="9"/>
  <c r="AM37" i="9"/>
  <c r="U37" i="9"/>
  <c r="AM36" i="9"/>
  <c r="C34" i="9"/>
  <c r="C35" i="9" l="1"/>
  <c r="C36" i="9" s="1"/>
  <c r="C37" i="9" s="1"/>
  <c r="C38"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c r="BE35" i="9" s="1"/>
  <c r="BE36" i="9" s="1"/>
  <c r="BE37" i="9" s="1"/>
  <c r="BW34" i="9" l="1"/>
  <c r="BW35" i="9" s="1"/>
  <c r="BW36" i="9" s="1"/>
  <c r="BW37" i="9" s="1"/>
  <c r="BW38" i="9" s="1"/>
  <c r="BW39" i="9" s="1"/>
  <c r="BW40" i="9" s="1"/>
  <c r="BW41" i="9" s="1"/>
  <c r="BW42" i="9" s="1"/>
  <c r="BW43" i="9" s="1"/>
  <c r="CO34" i="9" l="1"/>
  <c r="CO35" i="9" s="1"/>
  <c r="CO36" i="9" s="1"/>
  <c r="CO37" i="9" s="1"/>
  <c r="CO38" i="9" s="1"/>
  <c r="CO39" i="9" s="1"/>
  <c r="CO40" i="9" s="1"/>
  <c r="CO41" i="9" s="1"/>
</calcChain>
</file>

<file path=xl/sharedStrings.xml><?xml version="1.0" encoding="utf-8"?>
<sst xmlns="http://schemas.openxmlformats.org/spreadsheetml/2006/main" count="1081" uniqueCount="581">
  <si>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</si>
  <si>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</si>
  <si>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</si>
  <si>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</si>
  <si>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</si>
  <si>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</si>
  <si>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</si>
  <si>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</si>
  <si>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</si>
  <si>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</si>
  <si>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</si>
  <si>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</si>
  <si>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</si>
  <si>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</si>
  <si>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</si>
  <si>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</si>
  <si>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</si>
  <si>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</si>
  <si>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</si>
  <si>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</si>
  <si>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</si>
  <si>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</si>
  <si>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</si>
  <si>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</si>
  <si>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</si>
  <si>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</si>
  <si>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</si>
  <si>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</si>
  <si>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</si>
  <si>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</si>
  <si>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</si>
  <si>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</si>
  <si>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</si>
  <si>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</si>
  <si>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</si>
  <si>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</si>
  <si>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</si>
  <si>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</si>
  <si>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</si>
  <si>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</si>
  <si>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</si>
  <si>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</si>
  <si>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</si>
  <si>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</si>
  <si>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</si>
  <si>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</si>
  <si>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</si>
  <si>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</si>
  <si>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</si>
  <si>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</si>
  <si>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</si>
  <si>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</si>
  <si>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</si>
  <si>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</si>
  <si>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</si>
  <si>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</si>
  <si>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</si>
  <si>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</si>
  <si>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</si>
  <si>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</si>
  <si>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</si>
  <si>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</si>
  <si>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</si>
  <si>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</si>
  <si>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</si>
  <si>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</si>
  <si>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</si>
  <si>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</si>
  <si>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</si>
  <si>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Ⅲ－１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</si>
  <si>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</si>
  <si>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</si>
  <si>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</si>
  <si>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</si>
  <si>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</si>
  <si>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</si>
  <si>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</si>
  <si>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</si>
  <si>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</si>
  <si>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</si>
  <si>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</si>
  <si>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</si>
  <si>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津山市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</si>
  <si>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</si>
  <si>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</si>
  <si>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</si>
  <si>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</si>
  <si>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</si>
  <si>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</si>
  <si>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</si>
  <si>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</si>
  <si>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</si>
  <si>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</si>
  <si>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</si>
  <si>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</si>
  <si>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</si>
  <si>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</si>
  <si>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</si>
  <si>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</si>
  <si>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</si>
  <si>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</si>
  <si>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</si>
  <si>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</si>
  <si>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</si>
  <si>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</si>
  <si>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</si>
  <si>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</si>
  <si>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</si>
  <si>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</si>
  <si>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</si>
  <si>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</si>
  <si>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</si>
  <si>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</si>
  <si>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</si>
  <si>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</si>
  <si>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</si>
  <si>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</si>
  <si>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</si>
  <si>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</si>
  <si>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</si>
  <si>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</si>
  <si>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</si>
  <si>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</si>
  <si>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</si>
  <si>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</si>
  <si>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</si>
  <si>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</si>
  <si>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</si>
  <si>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</si>
  <si>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</si>
  <si>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</si>
  <si>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</si>
  <si>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</si>
  <si>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</si>
  <si>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</si>
  <si>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</si>
  <si>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</si>
  <si>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</si>
  <si>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</si>
  <si>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</si>
  <si>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</si>
  <si>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</si>
  <si>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</si>
  <si>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</si>
  <si>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</si>
  <si>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</si>
  <si>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</si>
  <si>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</si>
  <si>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</si>
  <si>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</si>
  <si>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</si>
  <si>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</si>
  <si>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</si>
  <si>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</si>
  <si>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</si>
  <si>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</si>
  <si>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</si>
  <si>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</si>
  <si>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</si>
  <si>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</si>
  <si>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</si>
  <si>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</si>
  <si>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</si>
  <si>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</si>
  <si>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</si>
  <si>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</si>
  <si>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</si>
  <si>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</si>
  <si>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</si>
  <si>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</si>
  <si>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</si>
  <si>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</si>
  <si>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</si>
  <si>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</si>
  <si>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</si>
  <si>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</si>
  <si>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</si>
  <si>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</si>
  <si>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</si>
  <si>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</si>
  <si>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</si>
  <si>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</si>
  <si>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</si>
  <si>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</si>
  <si>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</si>
  <si>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</si>
  <si>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</si>
  <si>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</si>
  <si>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</si>
  <si>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</si>
  <si>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</si>
  <si>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</si>
  <si>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</si>
  <si>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</si>
  <si>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岡山県津山市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</si>
  <si>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</si>
  <si>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</si>
  <si>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</si>
  <si>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</si>
  <si>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</si>
  <si>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</si>
  <si>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</si>
  <si>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</si>
  <si>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</si>
  <si>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</si>
  <si>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</si>
  <si>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</si>
  <si>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</si>
  <si>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</si>
  <si>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</si>
  <si>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</si>
  <si>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</si>
  <si>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</si>
  <si>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</si>
  <si>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</si>
  <si>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</si>
  <si>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</si>
  <si>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</si>
  <si>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</si>
  <si>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</si>
  <si>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</si>
  <si>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</si>
  <si>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</si>
  <si>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</si>
  <si>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</si>
  <si>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</si>
  <si>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</si>
  <si>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</si>
  <si>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</si>
  <si>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</si>
  <si>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</si>
  <si>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</si>
  <si>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</si>
  <si>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</si>
  <si>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</si>
  <si>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</si>
  <si>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</si>
  <si>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</si>
  <si>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</si>
  <si>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</si>
  <si>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</si>
  <si>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</si>
  <si>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</si>
  <si>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</si>
  <si>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</si>
  <si>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</si>
  <si>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</si>
  <si>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</si>
  <si>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</si>
  <si>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</si>
  <si>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</si>
  <si>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</si>
  <si>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</si>
  <si>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</si>
  <si>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</si>
  <si>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</si>
  <si>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</si>
  <si>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</si>
  <si>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</si>
  <si>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</si>
  <si>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</si>
  <si>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</si>
  <si>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</si>
  <si>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</si>
  <si>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</si>
  <si>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</si>
  <si>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</si>
  <si>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</si>
  <si>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</si>
  <si>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</si>
  <si>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</si>
  <si>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</si>
  <si>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</si>
  <si>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</si>
  <si>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</si>
  <si>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</si>
  <si>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</si>
  <si>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</si>
  <si>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</si>
  <si>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</si>
  <si>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</si>
  <si>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</si>
  <si>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</si>
  <si>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</si>
  <si>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</si>
  <si>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</si>
  <si>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</si>
  <si>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</si>
  <si>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</si>
  <si>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</si>
  <si>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</si>
  <si>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</si>
  <si>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</si>
  <si>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</si>
  <si>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</si>
  <si>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</si>
  <si>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</si>
  <si>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</si>
  <si>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</si>
  <si>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</si>
  <si>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</si>
  <si>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</si>
  <si>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</si>
  <si>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</si>
  <si>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</si>
  <si>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</si>
  <si>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</si>
  <si>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</si>
  <si>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</si>
  <si>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</si>
  <si>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</si>
  <si>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</si>
  <si>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</si>
  <si>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</si>
  <si>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</si>
  <si>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</si>
  <si>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と畜場</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</si>
  <si>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</si>
  <si>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</si>
  <si>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</si>
  <si>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</si>
  <si>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</si>
  <si>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</si>
  <si>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</si>
  <si>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</si>
  <si>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</si>
  <si>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</si>
  <si>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</si>
  <si>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</si>
  <si>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</si>
  <si>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</si>
  <si>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</si>
  <si>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</si>
  <si>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</si>
  <si>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</si>
  <si>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</si>
  <si>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</si>
  <si>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</si>
  <si>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</si>
  <si>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</si>
  <si>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</si>
  <si>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</si>
  <si>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岡山県津山市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</si>
  <si>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</si>
  <si>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</si>
  <si>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</si>
  <si>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</si>
  <si>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</si>
  <si>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</si>
  <si>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</si>
  <si>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</si>
  <si>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</si>
  <si>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</si>
  <si>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</si>
  <si>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</si>
  <si>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</si>
  <si>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</si>
  <si>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</si>
  <si>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</si>
  <si>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</si>
  <si>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</si>
  <si>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</si>
  <si>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</si>
  <si>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磯野計記念奨学金特別会計</t>
    <phoneticPr fontId="5"/>
  </si>
  <si>
    <t>公共用地取得事業特別会計</t>
    <phoneticPr fontId="5"/>
  </si>
  <si>
    <t>奨学金特別会計</t>
    <phoneticPr fontId="5"/>
  </si>
  <si>
    <t>土地開発公社清算事業特別会計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</si>
  <si>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</si>
  <si>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</si>
  <si>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</si>
  <si>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</si>
  <si>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</si>
  <si>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</si>
  <si>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</si>
  <si>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</si>
  <si>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</si>
  <si>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</si>
  <si>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</si>
  <si>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</si>
  <si>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</si>
  <si>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</si>
  <si>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</si>
  <si>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</si>
  <si>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津山市水道事業会計</t>
    <phoneticPr fontId="5"/>
  </si>
  <si>
    <t>法適用企業</t>
    <phoneticPr fontId="5"/>
  </si>
  <si>
    <t>津山市工業用水道事業会計</t>
    <phoneticPr fontId="5"/>
  </si>
  <si>
    <t>簡易水道事業特別会計</t>
    <phoneticPr fontId="5"/>
  </si>
  <si>
    <t>法非適用企業</t>
    <phoneticPr fontId="5"/>
  </si>
  <si>
    <t>食肉処理センター特別会計</t>
    <phoneticPr fontId="5"/>
  </si>
  <si>
    <t>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</si>
  <si>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</si>
  <si>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</si>
  <si>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</si>
  <si>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</si>
  <si>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</si>
  <si>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</si>
  <si>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</si>
  <si>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</si>
  <si>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</si>
  <si>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</si>
  <si>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</si>
  <si>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</si>
  <si>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</si>
  <si>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</si>
  <si>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</si>
  <si>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</si>
  <si>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</si>
  <si>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</si>
  <si>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</si>
  <si>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</si>
  <si>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</si>
  <si>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</si>
  <si>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</si>
  <si>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</si>
  <si>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</si>
  <si>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</si>
  <si>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</si>
  <si>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</si>
  <si>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</si>
  <si>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</si>
  <si>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</si>
  <si>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</si>
  <si>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</si>
  <si>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</si>
  <si>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</si>
  <si>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</si>
  <si>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</si>
  <si>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</si>
  <si>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</si>
  <si>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</si>
  <si>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</si>
  <si>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</si>
  <si>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</si>
  <si>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</si>
  <si>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</si>
  <si>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</si>
  <si>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</si>
  <si>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</si>
  <si>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</si>
  <si>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</si>
  <si>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</si>
  <si>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</si>
  <si>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</si>
  <si>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</si>
  <si>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</si>
  <si>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</si>
  <si>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</si>
  <si>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</si>
  <si>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</si>
  <si>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</si>
  <si>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</si>
  <si>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</si>
  <si>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</si>
  <si>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</si>
  <si>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</si>
  <si>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</si>
  <si>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</si>
  <si>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</si>
  <si>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</si>
  <si>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</si>
  <si>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</si>
  <si>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</si>
  <si>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</si>
  <si>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</si>
  <si>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</si>
  <si>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</si>
  <si>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</si>
  <si>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</si>
  <si>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</si>
  <si>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</si>
  <si>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</si>
  <si>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</si>
  <si>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</si>
  <si>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</si>
  <si>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</si>
  <si>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</si>
  <si>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</si>
  <si>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</si>
  <si>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</si>
  <si>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</si>
  <si>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</si>
  <si>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</si>
  <si>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</si>
  <si>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</si>
  <si>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</si>
  <si>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</si>
  <si>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</si>
  <si>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</si>
  <si>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</si>
  <si>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</si>
  <si>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</si>
  <si>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</si>
  <si>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</si>
  <si>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</si>
  <si>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</si>
  <si>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</si>
  <si>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</si>
  <si>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</si>
  <si>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</si>
  <si>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</si>
  <si>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</si>
  <si>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</si>
  <si>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</si>
  <si>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</si>
  <si>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</si>
  <si>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</si>
  <si>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</si>
  <si>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</si>
  <si>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</si>
  <si>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</si>
  <si>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</si>
  <si>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</si>
  <si>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</si>
  <si>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</si>
  <si>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</si>
  <si>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</si>
  <si>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</si>
  <si>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</si>
  <si>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</si>
  <si>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</si>
  <si>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</si>
  <si>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</si>
  <si>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</si>
  <si>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</si>
  <si>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</si>
  <si>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1.37</t>
  </si>
  <si>
    <t>▲ 6.92</t>
  </si>
  <si>
    <t>▲ 0.00</t>
  </si>
  <si>
    <t>▲ 0.46</t>
  </si>
  <si>
    <t>津山市水道事業会計</t>
  </si>
  <si>
    <t>一般会計</t>
  </si>
  <si>
    <t>介護保険特別会計</t>
  </si>
  <si>
    <t>津山市工業用水道事業会計</t>
  </si>
  <si>
    <t>国民健康保険特別会計</t>
  </si>
  <si>
    <t>後期高齢者医療特別会計</t>
  </si>
  <si>
    <t>磯野計記念奨学金特別会計</t>
  </si>
  <si>
    <t>公共用地取得事業特別会計</t>
  </si>
  <si>
    <t>その他会計（赤字）</t>
  </si>
  <si>
    <t>その他会計（黒字）</t>
  </si>
  <si>
    <t>津山広域事務組合　一般会計</t>
    <rPh sb="0" eb="2">
      <t>ツヤマ</t>
    </rPh>
    <rPh sb="2" eb="4">
      <t>コウイキ</t>
    </rPh>
    <rPh sb="4" eb="6">
      <t>ジム</t>
    </rPh>
    <rPh sb="6" eb="8">
      <t>クミアイ</t>
    </rPh>
    <rPh sb="9" eb="11">
      <t>イッパン</t>
    </rPh>
    <rPh sb="11" eb="13">
      <t>カイケイ</t>
    </rPh>
    <phoneticPr fontId="24"/>
  </si>
  <si>
    <t>津山広域事務組合　ふるさと振興事業特別会計</t>
    <rPh sb="0" eb="2">
      <t>ツヤマ</t>
    </rPh>
    <rPh sb="2" eb="4">
      <t>コウイキ</t>
    </rPh>
    <rPh sb="4" eb="6">
      <t>ジム</t>
    </rPh>
    <rPh sb="6" eb="8">
      <t>クミアイ</t>
    </rPh>
    <rPh sb="13" eb="15">
      <t>シンコウ</t>
    </rPh>
    <rPh sb="15" eb="17">
      <t>ジギョウ</t>
    </rPh>
    <rPh sb="17" eb="19">
      <t>トクベツ</t>
    </rPh>
    <rPh sb="19" eb="21">
      <t>カイケイ</t>
    </rPh>
    <phoneticPr fontId="24"/>
  </si>
  <si>
    <t>勝田郡老人福祉施設組合　一般会計</t>
  </si>
  <si>
    <t>勝田郡老人福祉施設組合　訪問介護事業所会計</t>
    <rPh sb="0" eb="3">
      <t>カツタグン</t>
    </rPh>
    <rPh sb="3" eb="5">
      <t>ロウジン</t>
    </rPh>
    <rPh sb="5" eb="7">
      <t>フクシ</t>
    </rPh>
    <rPh sb="7" eb="9">
      <t>シセツ</t>
    </rPh>
    <rPh sb="9" eb="11">
      <t>クミアイ</t>
    </rPh>
    <rPh sb="12" eb="14">
      <t>ホウモン</t>
    </rPh>
    <rPh sb="14" eb="16">
      <t>カイゴ</t>
    </rPh>
    <rPh sb="16" eb="19">
      <t>ジギョウショ</t>
    </rPh>
    <rPh sb="19" eb="21">
      <t>カイケイ</t>
    </rPh>
    <phoneticPr fontId="24"/>
  </si>
  <si>
    <t>久米老人ホーム組合　一般会計</t>
    <rPh sb="0" eb="2">
      <t>クメ</t>
    </rPh>
    <rPh sb="2" eb="4">
      <t>ロウジン</t>
    </rPh>
    <rPh sb="7" eb="9">
      <t>クミアイ</t>
    </rPh>
    <rPh sb="10" eb="12">
      <t>イッパン</t>
    </rPh>
    <rPh sb="12" eb="14">
      <t>カイケイ</t>
    </rPh>
    <phoneticPr fontId="24"/>
  </si>
  <si>
    <t>久米老人ホーム組合　指定訪問介護事業特別会計</t>
    <rPh sb="0" eb="2">
      <t>クメ</t>
    </rPh>
    <rPh sb="2" eb="4">
      <t>ロウジン</t>
    </rPh>
    <rPh sb="7" eb="9">
      <t>クミアイ</t>
    </rPh>
    <rPh sb="10" eb="12">
      <t>シテイ</t>
    </rPh>
    <rPh sb="12" eb="14">
      <t>ホウモン</t>
    </rPh>
    <rPh sb="14" eb="16">
      <t>カイゴ</t>
    </rPh>
    <rPh sb="16" eb="18">
      <t>ジギョウ</t>
    </rPh>
    <rPh sb="18" eb="20">
      <t>トクベツ</t>
    </rPh>
    <rPh sb="20" eb="22">
      <t>カイケイ</t>
    </rPh>
    <phoneticPr fontId="24"/>
  </si>
  <si>
    <t>津山圏域資源循環施設組合　一般会計</t>
    <rPh sb="0" eb="2">
      <t>ツヤマ</t>
    </rPh>
    <rPh sb="2" eb="4">
      <t>ケンイキ</t>
    </rPh>
    <rPh sb="4" eb="6">
      <t>シゲン</t>
    </rPh>
    <rPh sb="6" eb="8">
      <t>ジュンカン</t>
    </rPh>
    <rPh sb="8" eb="10">
      <t>シセツ</t>
    </rPh>
    <rPh sb="10" eb="12">
      <t>クミアイ</t>
    </rPh>
    <rPh sb="13" eb="15">
      <t>イッパン</t>
    </rPh>
    <rPh sb="15" eb="17">
      <t>カイケイ</t>
    </rPh>
    <phoneticPr fontId="24"/>
  </si>
  <si>
    <t>津山圏域東部衛生施設組合　一般会計</t>
    <rPh sb="13" eb="15">
      <t>イッパン</t>
    </rPh>
    <rPh sb="15" eb="17">
      <t>カイケイ</t>
    </rPh>
    <phoneticPr fontId="24"/>
  </si>
  <si>
    <t>津山圏域西部衛生施設組合　一般会計</t>
    <rPh sb="13" eb="15">
      <t>イッパン</t>
    </rPh>
    <rPh sb="15" eb="17">
      <t>カイケイ</t>
    </rPh>
    <phoneticPr fontId="24"/>
  </si>
  <si>
    <t>津山圏域衛生処理組合　一般会計</t>
    <rPh sb="11" eb="13">
      <t>イッパン</t>
    </rPh>
    <rPh sb="13" eb="15">
      <t>カイケイ</t>
    </rPh>
    <phoneticPr fontId="24"/>
  </si>
  <si>
    <t>津山圏域消防組合　一般会計</t>
    <rPh sb="9" eb="11">
      <t>イッパン</t>
    </rPh>
    <rPh sb="11" eb="13">
      <t>カイケイ</t>
    </rPh>
    <phoneticPr fontId="24"/>
  </si>
  <si>
    <t>津山地区農業共済事務組合　農業共済事業会計</t>
    <rPh sb="13" eb="15">
      <t>ノウギョウ</t>
    </rPh>
    <rPh sb="15" eb="17">
      <t>キョウサイ</t>
    </rPh>
    <rPh sb="17" eb="19">
      <t>ジギョウ</t>
    </rPh>
    <rPh sb="19" eb="21">
      <t>カイケイ</t>
    </rPh>
    <phoneticPr fontId="24"/>
  </si>
  <si>
    <t>勝英農業共済事務組合　農業共済事業会計</t>
    <rPh sb="11" eb="13">
      <t>ノウギョウ</t>
    </rPh>
    <rPh sb="13" eb="15">
      <t>キョウサイ</t>
    </rPh>
    <rPh sb="15" eb="17">
      <t>ジギョウ</t>
    </rPh>
    <rPh sb="17" eb="19">
      <t>カイケイ</t>
    </rPh>
    <phoneticPr fontId="24"/>
  </si>
  <si>
    <t>岡山県広域水道企業団</t>
  </si>
  <si>
    <t>岡山県後期高齢者広域連合　一般会計</t>
  </si>
  <si>
    <t>岡山県後期高齢者広域連合　特別会計</t>
  </si>
  <si>
    <t>岡山県市町村総合事務組合　一般会計</t>
  </si>
  <si>
    <t>岡山県市町村総合事務組合　貸付金特別会計</t>
  </si>
  <si>
    <t>岡山県市町村総合事務組合　脱退還付金特別会計</t>
  </si>
  <si>
    <t>岡山県市町村総合事務組合　交通災害共済特別会計</t>
  </si>
  <si>
    <t>（財）津山市都市整備公社</t>
  </si>
  <si>
    <t>津山スポーツ振興財団</t>
  </si>
  <si>
    <t>津山文化振興財団</t>
  </si>
  <si>
    <t>津山街づくり（株）</t>
  </si>
  <si>
    <t>津山地域振興開発（株）</t>
  </si>
  <si>
    <t>（株）津山市加茂町ふるさと振興公社</t>
    <rPh sb="3" eb="6">
      <t>ツヤマシ</t>
    </rPh>
    <phoneticPr fontId="24"/>
  </si>
  <si>
    <t>（有）アグリ久米</t>
  </si>
  <si>
    <t>（財）あばグリーン公社</t>
  </si>
  <si>
    <t>○</t>
  </si>
  <si>
    <t>法適用企業</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</si>
  <si>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</si>
  <si>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</si>
  <si>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</si>
  <si>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</si>
  <si>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</si>
  <si>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</si>
  <si>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</si>
  <si>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</si>
  <si>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</si>
  <si>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</si>
  <si>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</si>
  <si>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実質公債費比率は類似団体と比較して高い水準にあるが，過去からの起債抑制策，また，交付税算入等，本市において有利な起債を活用したことで，近年は低下傾向にある。
　将来負担比率についても類似団体と比較して高い水準にあるが，平成２４年度以降は上昇傾向にある。上昇の主な要因は，平成２５年度の土地開発公社清算に伴う第三セクター等改革推進債１１３億５千万円の発行で地方債残高が増加したことや，平成２８年３月に完成した新ごみ処理施設の建設に伴う費用を今後負担すること等によるものである。これらは，本市の発展のために解決すべき長年の懸案事項に取り組んだ結果であるが，今後もこれまで以上に起債抑制等、公債費の適正化等に取り組んでいく必要がある。</t>
    <rPh sb="1" eb="3">
      <t>ジッシツ</t>
    </rPh>
    <rPh sb="3" eb="6">
      <t>コウサイヒ</t>
    </rPh>
    <rPh sb="6" eb="8">
      <t>ヒリツ</t>
    </rPh>
    <rPh sb="9" eb="11">
      <t>ルイジ</t>
    </rPh>
    <rPh sb="11" eb="13">
      <t>ダンタイ</t>
    </rPh>
    <rPh sb="14" eb="16">
      <t>ヒカク</t>
    </rPh>
    <rPh sb="18" eb="19">
      <t>タカ</t>
    </rPh>
    <rPh sb="20" eb="22">
      <t>スイジュン</t>
    </rPh>
    <rPh sb="27" eb="29">
      <t>カコ</t>
    </rPh>
    <rPh sb="32" eb="34">
      <t>キサイ</t>
    </rPh>
    <rPh sb="34" eb="37">
      <t>ヨクセイサク</t>
    </rPh>
    <rPh sb="41" eb="44">
      <t>コウフゼイ</t>
    </rPh>
    <rPh sb="44" eb="46">
      <t>サンニュウ</t>
    </rPh>
    <rPh sb="46" eb="47">
      <t>トウ</t>
    </rPh>
    <rPh sb="48" eb="50">
      <t>ホンシ</t>
    </rPh>
    <rPh sb="54" eb="56">
      <t>ユウリ</t>
    </rPh>
    <rPh sb="57" eb="59">
      <t>キサイ</t>
    </rPh>
    <rPh sb="60" eb="62">
      <t>カツヨウ</t>
    </rPh>
    <rPh sb="68" eb="70">
      <t>キンネン</t>
    </rPh>
    <rPh sb="71" eb="73">
      <t>テイカ</t>
    </rPh>
    <rPh sb="73" eb="75">
      <t>ケイコウ</t>
    </rPh>
    <rPh sb="81" eb="83">
      <t>ショウライ</t>
    </rPh>
    <rPh sb="83" eb="85">
      <t>フタン</t>
    </rPh>
    <rPh sb="85" eb="87">
      <t>ヒリツ</t>
    </rPh>
    <rPh sb="110" eb="112">
      <t>ヘイセイ</t>
    </rPh>
    <rPh sb="114" eb="116">
      <t>ネンド</t>
    </rPh>
    <rPh sb="116" eb="118">
      <t>イコウ</t>
    </rPh>
    <rPh sb="119" eb="121">
      <t>ジョウショウ</t>
    </rPh>
    <rPh sb="121" eb="123">
      <t>ケイコウ</t>
    </rPh>
    <rPh sb="127" eb="129">
      <t>ジョウショウ</t>
    </rPh>
    <rPh sb="130" eb="131">
      <t>オモ</t>
    </rPh>
    <rPh sb="132" eb="134">
      <t>ヨウイン</t>
    </rPh>
    <rPh sb="136" eb="138">
      <t>ヘイセイ</t>
    </rPh>
    <rPh sb="140" eb="142">
      <t>ネンド</t>
    </rPh>
    <rPh sb="143" eb="145">
      <t>トチ</t>
    </rPh>
    <rPh sb="145" eb="147">
      <t>カイハツ</t>
    </rPh>
    <rPh sb="147" eb="149">
      <t>コウシャ</t>
    </rPh>
    <rPh sb="149" eb="151">
      <t>セイサン</t>
    </rPh>
    <rPh sb="152" eb="153">
      <t>トモナ</t>
    </rPh>
    <rPh sb="154" eb="156">
      <t>ダイサン</t>
    </rPh>
    <rPh sb="160" eb="161">
      <t>トウ</t>
    </rPh>
    <rPh sb="161" eb="163">
      <t>カイカク</t>
    </rPh>
    <rPh sb="163" eb="165">
      <t>スイシン</t>
    </rPh>
    <rPh sb="165" eb="166">
      <t>サイ</t>
    </rPh>
    <rPh sb="169" eb="170">
      <t>オク</t>
    </rPh>
    <rPh sb="171" eb="174">
      <t>センマンエン</t>
    </rPh>
    <rPh sb="175" eb="177">
      <t>ハッコウ</t>
    </rPh>
    <rPh sb="178" eb="181">
      <t>チホウサイ</t>
    </rPh>
    <rPh sb="181" eb="182">
      <t>ザン</t>
    </rPh>
    <rPh sb="184" eb="186">
      <t>ゾウカ</t>
    </rPh>
    <rPh sb="192" eb="194">
      <t>ヘイセイ</t>
    </rPh>
    <rPh sb="196" eb="197">
      <t>ネン</t>
    </rPh>
    <rPh sb="198" eb="199">
      <t>ガツ</t>
    </rPh>
    <rPh sb="200" eb="202">
      <t>カンセイ</t>
    </rPh>
    <rPh sb="215" eb="216">
      <t>トモナ</t>
    </rPh>
    <rPh sb="217" eb="219">
      <t>ヒヨウ</t>
    </rPh>
    <rPh sb="220" eb="222">
      <t>コンゴ</t>
    </rPh>
    <rPh sb="228" eb="229">
      <t>トウ</t>
    </rPh>
    <rPh sb="243" eb="245">
      <t>ホンシ</t>
    </rPh>
    <rPh sb="246" eb="248">
      <t>ハッテン</t>
    </rPh>
    <rPh sb="252" eb="254">
      <t>カイケツ</t>
    </rPh>
    <rPh sb="257" eb="259">
      <t>ナガネン</t>
    </rPh>
    <rPh sb="260" eb="262">
      <t>ケンアン</t>
    </rPh>
    <rPh sb="262" eb="264">
      <t>ジコウ</t>
    </rPh>
    <rPh sb="265" eb="266">
      <t>ト</t>
    </rPh>
    <rPh sb="267" eb="268">
      <t>ク</t>
    </rPh>
    <rPh sb="270" eb="272">
      <t>ケッカ</t>
    </rPh>
    <rPh sb="277" eb="279">
      <t>コンゴ</t>
    </rPh>
    <rPh sb="284" eb="286">
      <t>イジョウ</t>
    </rPh>
    <rPh sb="287" eb="289">
      <t>キサイ</t>
    </rPh>
    <rPh sb="289" eb="291">
      <t>ヨクセイ</t>
    </rPh>
    <rPh sb="291" eb="292">
      <t>トウ</t>
    </rPh>
    <rPh sb="293" eb="296">
      <t>コウサイヒ</t>
    </rPh>
    <rPh sb="297" eb="300">
      <t>テキセイカ</t>
    </rPh>
    <rPh sb="300" eb="301">
      <t>トウ</t>
    </rPh>
    <rPh sb="302" eb="303">
      <t>ト</t>
    </rPh>
    <rPh sb="304" eb="305">
      <t>ク</t>
    </rPh>
    <rPh sb="309" eb="311">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</si>
</sst>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41433</c:v>
                </c:pt>
                <c:pt idx="1">
                  <c:v>43493</c:v>
                </c:pt>
                <c:pt idx="2">
                  <c:v>50840</c:v>
                </c:pt>
                <c:pt idx="3">
                  <c:v>53605</c:v>
                </c:pt>
                <c:pt idx="4">
                  <c:v>58051</c:v>
                </c:pt>
              </c:numCache>
            </c:numRef>
          </c:val>
          <c:smooth val="0"/>
          <c:extLst>
            <c:ext xmlns:c16="http://schemas.microsoft.com/office/drawing/2014/chart" uri="{C3380CC4-5D6E-409C-BE32-E72D297353CC}">
              <c16:uniqueId val="{00000000-857A-42DF-8AE2-60C2253CD7F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48568</c:v>
                </c:pt>
                <c:pt idx="1">
                  <c:v>64054</c:v>
                </c:pt>
                <c:pt idx="2">
                  <c:v>88846</c:v>
                </c:pt>
                <c:pt idx="3">
                  <c:v>102428</c:v>
                </c:pt>
                <c:pt idx="4">
                  <c:v>55714</c:v>
                </c:pt>
              </c:numCache>
            </c:numRef>
          </c:val>
          <c:smooth val="0"/>
          <c:extLst>
            <c:ext xmlns:c16="http://schemas.microsoft.com/office/drawing/2014/chart" uri="{C3380CC4-5D6E-409C-BE32-E72D297353CC}">
              <c16:uniqueId val="{00000001-857A-42DF-8AE2-60C2253CD7F0}"/>
            </c:ext>
          </c:extLst>
        </c:ser>
        <c:dLbls>
          <c:showLegendKey val="0"/>
          <c:showVal val="0"/>
          <c:showCatName val="0"/>
          <c:showSerName val="0"/>
          <c:showPercent val="0"/>
          <c:showBubbleSize val="0"/>
        </c:dLbls>
        <c:marker val="1"/>
        <c:smooth val="0"/>
        <c:axId val="97731328"/>
        <c:axId val="97733248"/>
      </c:lineChart>
      <c:catAx>
        <c:axId val="977313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733248"/>
        <c:crosses val="autoZero"/>
        <c:auto val="1"/>
        <c:lblAlgn val="ctr"/>
        <c:lblOffset val="100"/>
        <c:tickLblSkip val="1"/>
        <c:tickMarkSkip val="1"/>
        <c:noMultiLvlLbl val="0"/>
      </c:catAx>
      <c:valAx>
        <c:axId val="9773324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7313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5.69</c:v>
                </c:pt>
                <c:pt idx="1">
                  <c:v>5.21</c:v>
                </c:pt>
                <c:pt idx="2">
                  <c:v>5.16</c:v>
                </c:pt>
                <c:pt idx="3">
                  <c:v>4.97</c:v>
                </c:pt>
                <c:pt idx="4">
                  <c:v>8.07</c:v>
                </c:pt>
              </c:numCache>
            </c:numRef>
          </c:val>
          <c:extLst>
            <c:ext xmlns:c16="http://schemas.microsoft.com/office/drawing/2014/chart" uri="{C3380CC4-5D6E-409C-BE32-E72D297353CC}">
              <c16:uniqueId val="{00000000-D4B4-47B7-B8D0-BCD22CD5EBB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8.7200000000000006</c:v>
                </c:pt>
                <c:pt idx="1">
                  <c:v>6.97</c:v>
                </c:pt>
                <c:pt idx="2">
                  <c:v>14.11</c:v>
                </c:pt>
                <c:pt idx="3">
                  <c:v>18.05</c:v>
                </c:pt>
                <c:pt idx="4">
                  <c:v>17.600000000000001</c:v>
                </c:pt>
              </c:numCache>
            </c:numRef>
          </c:val>
          <c:extLst>
            <c:ext xmlns:c16="http://schemas.microsoft.com/office/drawing/2014/chart" uri="{C3380CC4-5D6E-409C-BE32-E72D297353CC}">
              <c16:uniqueId val="{00000001-D4B4-47B7-B8D0-BCD22CD5EBBA}"/>
            </c:ext>
          </c:extLst>
        </c:ser>
        <c:dLbls>
          <c:showLegendKey val="0"/>
          <c:showVal val="0"/>
          <c:showCatName val="0"/>
          <c:showSerName val="0"/>
          <c:showPercent val="0"/>
          <c:showBubbleSize val="0"/>
        </c:dLbls>
        <c:gapWidth val="250"/>
        <c:overlap val="100"/>
        <c:axId val="2375040"/>
        <c:axId val="23854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-1.37</c:v>
                </c:pt>
                <c:pt idx="1">
                  <c:v>-6.92</c:v>
                </c:pt>
                <c:pt idx="2">
                  <c:v>3.78</c:v>
                </c:pt>
                <c:pt idx="3">
                  <c:v>0</c:v>
                </c:pt>
                <c:pt idx="4">
                  <c:v>-0.46</c:v>
                </c:pt>
              </c:numCache>
            </c:numRef>
          </c:val>
          <c:smooth val="0"/>
          <c:extLst>
            <c:ext xmlns:c16="http://schemas.microsoft.com/office/drawing/2014/chart" uri="{C3380CC4-5D6E-409C-BE32-E72D297353CC}">
              <c16:uniqueId val="{00000002-D4B4-47B7-B8D0-BCD22CD5EBBA}"/>
            </c:ext>
          </c:extLst>
        </c:ser>
        <c:dLbls>
          <c:showLegendKey val="0"/>
          <c:showVal val="0"/>
          <c:showCatName val="0"/>
          <c:showSerName val="0"/>
          <c:showPercent val="0"/>
          <c:showBubbleSize val="0"/>
        </c:dLbls>
        <c:marker val="1"/>
        <c:smooth val="0"/>
        <c:axId val="2375040"/>
        <c:axId val="2385408"/>
      </c:lineChart>
      <c:catAx>
        <c:axId val="2375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85408"/>
        <c:crosses val="autoZero"/>
        <c:auto val="1"/>
        <c:lblAlgn val="ctr"/>
        <c:lblOffset val="100"/>
        <c:tickLblSkip val="1"/>
        <c:tickMarkSkip val="1"/>
        <c:noMultiLvlLbl val="0"/>
      </c:catAx>
      <c:valAx>
        <c:axId val="2385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75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0.14000000000000001</c:v>
                </c:pt>
                <c:pt idx="2">
                  <c:v>#N/A</c:v>
                </c:pt>
                <c:pt idx="3">
                  <c:v>0.13</c:v>
                </c:pt>
                <c:pt idx="4">
                  <c:v>#N/A</c:v>
                </c:pt>
                <c:pt idx="5">
                  <c:v>0.13</c:v>
                </c:pt>
                <c:pt idx="6">
                  <c:v>#N/A</c:v>
                </c:pt>
                <c:pt idx="7">
                  <c:v>0</c:v>
                </c:pt>
                <c:pt idx="8">
                  <c:v>#N/A</c:v>
                </c:pt>
                <c:pt idx="9">
                  <c:v>0</c:v>
                </c:pt>
              </c:numCache>
            </c:numRef>
          </c:val>
          <c:extLst>
            <c:ext xmlns:c16="http://schemas.microsoft.com/office/drawing/2014/chart" uri="{C3380CC4-5D6E-409C-BE32-E72D297353CC}">
              <c16:uniqueId val="{00000000-B7B3-4348-AFE4-CCE08BAB544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7B3-4348-AFE4-CCE08BAB544F}"/>
            </c:ext>
          </c:extLst>
        </c:ser>
        <c:ser>
          <c:idx val="2"/>
          <c:order val="2"/>
          <c:tx>
            <c:strRef>
              <c:f>データシート!$A$29</c:f>
              <c:strCache>
                <c:ptCount val="1"/>
                <c:pt idx="0">
                  <c:v>公共用地取得事業特別会計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B7B3-4348-AFE4-CCE08BAB544F}"/>
            </c:ext>
          </c:extLst>
        </c:ser>
        <c:ser>
          <c:idx val="3"/>
          <c:order val="3"/>
          <c:tx>
            <c:strRef>
              <c:f>データシート!$A$30</c:f>
              <c:strCache>
                <c:ptCount val="1"/>
                <c:pt idx="0">
                  <c:v>磯野計記念奨学金特別会計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7B3-4348-AFE4-CCE08BAB544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B7B3-4348-AFE4-CCE08BAB544F}"/>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0.7</c:v>
                </c:pt>
                <c:pt idx="2">
                  <c:v>#N/A</c:v>
                </c:pt>
                <c:pt idx="3">
                  <c:v>1.58</c:v>
                </c:pt>
                <c:pt idx="4">
                  <c:v>#N/A</c:v>
                </c:pt>
                <c:pt idx="5">
                  <c:v>0.7</c:v>
                </c:pt>
                <c:pt idx="6">
                  <c:v>#N/A</c:v>
                </c:pt>
                <c:pt idx="7">
                  <c:v>0.49</c:v>
                </c:pt>
                <c:pt idx="8">
                  <c:v>#N/A</c:v>
                </c:pt>
                <c:pt idx="9">
                  <c:v>0.01</c:v>
                </c:pt>
              </c:numCache>
            </c:numRef>
          </c:val>
          <c:extLst>
            <c:ext xmlns:c16="http://schemas.microsoft.com/office/drawing/2014/chart" uri="{C3380CC4-5D6E-409C-BE32-E72D297353CC}">
              <c16:uniqueId val="{00000005-B7B3-4348-AFE4-CCE08BAB544F}"/>
            </c:ext>
          </c:extLst>
        </c:ser>
        <c:ser>
          <c:idx val="6"/>
          <c:order val="6"/>
          <c:tx>
            <c:strRef>
              <c:f>データシート!$A$33</c:f>
              <c:strCache>
                <c:ptCount val="1"/>
                <c:pt idx="0">
                  <c:v>津山市工業用水道事業会計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0.13</c:v>
                </c:pt>
                <c:pt idx="2">
                  <c:v>#N/A</c:v>
                </c:pt>
                <c:pt idx="3">
                  <c:v>0.14000000000000001</c:v>
                </c:pt>
                <c:pt idx="4">
                  <c:v>#N/A</c:v>
                </c:pt>
                <c:pt idx="5">
                  <c:v>0.14000000000000001</c:v>
                </c:pt>
                <c:pt idx="6">
                  <c:v>#N/A</c:v>
                </c:pt>
                <c:pt idx="7">
                  <c:v>0.15</c:v>
                </c:pt>
                <c:pt idx="8">
                  <c:v>#N/A</c:v>
                </c:pt>
                <c:pt idx="9">
                  <c:v>0.16</c:v>
                </c:pt>
              </c:numCache>
            </c:numRef>
          </c:val>
          <c:extLst>
            <c:ext xmlns:c16="http://schemas.microsoft.com/office/drawing/2014/chart" uri="{C3380CC4-5D6E-409C-BE32-E72D297353CC}">
              <c16:uniqueId val="{00000006-B7B3-4348-AFE4-CCE08BAB544F}"/>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0.12</c:v>
                </c:pt>
                <c:pt idx="2">
                  <c:v>#N/A</c:v>
                </c:pt>
                <c:pt idx="3">
                  <c:v>0.24</c:v>
                </c:pt>
                <c:pt idx="4">
                  <c:v>#N/A</c:v>
                </c:pt>
                <c:pt idx="5">
                  <c:v>0.26</c:v>
                </c:pt>
                <c:pt idx="6">
                  <c:v>#N/A</c:v>
                </c:pt>
                <c:pt idx="7">
                  <c:v>0.56000000000000005</c:v>
                </c:pt>
                <c:pt idx="8">
                  <c:v>#N/A</c:v>
                </c:pt>
                <c:pt idx="9">
                  <c:v>0.79</c:v>
                </c:pt>
              </c:numCache>
            </c:numRef>
          </c:val>
          <c:extLst>
            <c:ext xmlns:c16="http://schemas.microsoft.com/office/drawing/2014/chart" uri="{C3380CC4-5D6E-409C-BE32-E72D297353CC}">
              <c16:uniqueId val="{00000007-B7B3-4348-AFE4-CCE08BAB544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5.69</c:v>
                </c:pt>
                <c:pt idx="2">
                  <c:v>#N/A</c:v>
                </c:pt>
                <c:pt idx="3">
                  <c:v>5.2</c:v>
                </c:pt>
                <c:pt idx="4">
                  <c:v>#N/A</c:v>
                </c:pt>
                <c:pt idx="5">
                  <c:v>5.16</c:v>
                </c:pt>
                <c:pt idx="6">
                  <c:v>#N/A</c:v>
                </c:pt>
                <c:pt idx="7">
                  <c:v>4.96</c:v>
                </c:pt>
                <c:pt idx="8">
                  <c:v>#N/A</c:v>
                </c:pt>
                <c:pt idx="9">
                  <c:v>8.06</c:v>
                </c:pt>
              </c:numCache>
            </c:numRef>
          </c:val>
          <c:extLst>
            <c:ext xmlns:c16="http://schemas.microsoft.com/office/drawing/2014/chart" uri="{C3380CC4-5D6E-409C-BE32-E72D297353CC}">
              <c16:uniqueId val="{00000008-B7B3-4348-AFE4-CCE08BAB544F}"/>
            </c:ext>
          </c:extLst>
        </c:ser>
        <c:ser>
          <c:idx val="9"/>
          <c:order val="9"/>
          <c:tx>
            <c:strRef>
              <c:f>データシート!$A$36</c:f>
              <c:strCache>
                <c:ptCount val="1"/>
                <c:pt idx="0">
                  <c:v>津山市水道事業会計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17</c:v>
                </c:pt>
                <c:pt idx="2">
                  <c:v>#N/A</c:v>
                </c:pt>
                <c:pt idx="3">
                  <c:v>18.25</c:v>
                </c:pt>
                <c:pt idx="4">
                  <c:v>#N/A</c:v>
                </c:pt>
                <c:pt idx="5">
                  <c:v>18.579999999999998</c:v>
                </c:pt>
                <c:pt idx="6">
                  <c:v>#N/A</c:v>
                </c:pt>
                <c:pt idx="7">
                  <c:v>15.58</c:v>
                </c:pt>
                <c:pt idx="8">
                  <c:v>#N/A</c:v>
                </c:pt>
                <c:pt idx="9">
                  <c:v>13.48</c:v>
                </c:pt>
              </c:numCache>
            </c:numRef>
          </c:val>
          <c:extLst>
            <c:ext xmlns:c16="http://schemas.microsoft.com/office/drawing/2014/chart" uri="{C3380CC4-5D6E-409C-BE32-E72D297353CC}">
              <c16:uniqueId val="{00000009-B7B3-4348-AFE4-CCE08BAB544F}"/>
            </c:ext>
          </c:extLst>
        </c:ser>
        <c:dLbls>
          <c:showLegendKey val="0"/>
          <c:showVal val="0"/>
          <c:showCatName val="0"/>
          <c:showSerName val="0"/>
          <c:showPercent val="0"/>
          <c:showBubbleSize val="0"/>
        </c:dLbls>
        <c:gapWidth val="150"/>
        <c:overlap val="100"/>
        <c:axId val="118772864"/>
        <c:axId val="118774400"/>
      </c:barChart>
      <c:catAx>
        <c:axId val="118772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774400"/>
        <c:crosses val="autoZero"/>
        <c:auto val="1"/>
        <c:lblAlgn val="ctr"/>
        <c:lblOffset val="100"/>
        <c:tickLblSkip val="1"/>
        <c:tickMarkSkip val="1"/>
        <c:noMultiLvlLbl val="0"/>
      </c:catAx>
      <c:valAx>
        <c:axId val="118774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7728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5509</c:v>
                </c:pt>
                <c:pt idx="5">
                  <c:v>5402</c:v>
                </c:pt>
                <c:pt idx="8">
                  <c:v>5465</c:v>
                </c:pt>
                <c:pt idx="11">
                  <c:v>5639</c:v>
                </c:pt>
                <c:pt idx="14">
                  <c:v>5772</c:v>
                </c:pt>
              </c:numCache>
            </c:numRef>
          </c:val>
          <c:extLst>
            <c:ext xmlns:c16="http://schemas.microsoft.com/office/drawing/2014/chart" uri="{C3380CC4-5D6E-409C-BE32-E72D297353CC}">
              <c16:uniqueId val="{00000000-3A29-4081-A1B4-9C74FE451EF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A29-4081-A1B4-9C74FE451EF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326</c:v>
                </c:pt>
                <c:pt idx="3">
                  <c:v>321</c:v>
                </c:pt>
                <c:pt idx="6">
                  <c:v>302</c:v>
                </c:pt>
                <c:pt idx="9">
                  <c:v>287</c:v>
                </c:pt>
                <c:pt idx="12">
                  <c:v>233</c:v>
                </c:pt>
              </c:numCache>
            </c:numRef>
          </c:val>
          <c:extLst>
            <c:ext xmlns:c16="http://schemas.microsoft.com/office/drawing/2014/chart" uri="{C3380CC4-5D6E-409C-BE32-E72D297353CC}">
              <c16:uniqueId val="{00000002-3A29-4081-A1B4-9C74FE451EF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360</c:v>
                </c:pt>
                <c:pt idx="3">
                  <c:v>347</c:v>
                </c:pt>
                <c:pt idx="6">
                  <c:v>353</c:v>
                </c:pt>
                <c:pt idx="9">
                  <c:v>299</c:v>
                </c:pt>
                <c:pt idx="12">
                  <c:v>281</c:v>
                </c:pt>
              </c:numCache>
            </c:numRef>
          </c:val>
          <c:extLst>
            <c:ext xmlns:c16="http://schemas.microsoft.com/office/drawing/2014/chart" uri="{C3380CC4-5D6E-409C-BE32-E72D297353CC}">
              <c16:uniqueId val="{00000003-3A29-4081-A1B4-9C74FE451EF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2248</c:v>
                </c:pt>
                <c:pt idx="3">
                  <c:v>1993</c:v>
                </c:pt>
                <c:pt idx="6">
                  <c:v>2197</c:v>
                </c:pt>
                <c:pt idx="9">
                  <c:v>1942</c:v>
                </c:pt>
                <c:pt idx="12">
                  <c:v>1994</c:v>
                </c:pt>
              </c:numCache>
            </c:numRef>
          </c:val>
          <c:extLst>
            <c:ext xmlns:c16="http://schemas.microsoft.com/office/drawing/2014/chart" uri="{C3380CC4-5D6E-409C-BE32-E72D297353CC}">
              <c16:uniqueId val="{00000004-3A29-4081-A1B4-9C74FE451EF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27</c:v>
                </c:pt>
                <c:pt idx="3">
                  <c:v>27</c:v>
                </c:pt>
                <c:pt idx="6">
                  <c:v>27</c:v>
                </c:pt>
                <c:pt idx="9">
                  <c:v>27</c:v>
                </c:pt>
                <c:pt idx="12">
                  <c:v>27</c:v>
                </c:pt>
              </c:numCache>
            </c:numRef>
          </c:val>
          <c:extLst>
            <c:ext xmlns:c16="http://schemas.microsoft.com/office/drawing/2014/chart" uri="{C3380CC4-5D6E-409C-BE32-E72D297353CC}">
              <c16:uniqueId val="{00000005-3A29-4081-A1B4-9C74FE451EF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A29-4081-A1B4-9C74FE451EF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5935</c:v>
                </c:pt>
                <c:pt idx="3">
                  <c:v>5767</c:v>
                </c:pt>
                <c:pt idx="6">
                  <c:v>5841</c:v>
                </c:pt>
                <c:pt idx="9">
                  <c:v>5886</c:v>
                </c:pt>
                <c:pt idx="12">
                  <c:v>5757</c:v>
                </c:pt>
              </c:numCache>
            </c:numRef>
          </c:val>
          <c:extLst>
            <c:ext xmlns:c16="http://schemas.microsoft.com/office/drawing/2014/chart" uri="{C3380CC4-5D6E-409C-BE32-E72D297353CC}">
              <c16:uniqueId val="{00000007-3A29-4081-A1B4-9C74FE451EFE}"/>
            </c:ext>
          </c:extLst>
        </c:ser>
        <c:dLbls>
          <c:showLegendKey val="0"/>
          <c:showVal val="0"/>
          <c:showCatName val="0"/>
          <c:showSerName val="0"/>
          <c:showPercent val="0"/>
          <c:showBubbleSize val="0"/>
        </c:dLbls>
        <c:gapWidth val="100"/>
        <c:overlap val="100"/>
        <c:axId val="92832512"/>
        <c:axId val="928344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3387</c:v>
                </c:pt>
                <c:pt idx="2">
                  <c:v>#N/A</c:v>
                </c:pt>
                <c:pt idx="3">
                  <c:v>#N/A</c:v>
                </c:pt>
                <c:pt idx="4">
                  <c:v>3053</c:v>
                </c:pt>
                <c:pt idx="5">
                  <c:v>#N/A</c:v>
                </c:pt>
                <c:pt idx="6">
                  <c:v>#N/A</c:v>
                </c:pt>
                <c:pt idx="7">
                  <c:v>3255</c:v>
                </c:pt>
                <c:pt idx="8">
                  <c:v>#N/A</c:v>
                </c:pt>
                <c:pt idx="9">
                  <c:v>#N/A</c:v>
                </c:pt>
                <c:pt idx="10">
                  <c:v>2802</c:v>
                </c:pt>
                <c:pt idx="11">
                  <c:v>#N/A</c:v>
                </c:pt>
                <c:pt idx="12">
                  <c:v>#N/A</c:v>
                </c:pt>
                <c:pt idx="13">
                  <c:v>2520</c:v>
                </c:pt>
                <c:pt idx="14">
                  <c:v>#N/A</c:v>
                </c:pt>
              </c:numCache>
            </c:numRef>
          </c:val>
          <c:smooth val="0"/>
          <c:extLst>
            <c:ext xmlns:c16="http://schemas.microsoft.com/office/drawing/2014/chart" uri="{C3380CC4-5D6E-409C-BE32-E72D297353CC}">
              <c16:uniqueId val="{00000008-3A29-4081-A1B4-9C74FE451EFE}"/>
            </c:ext>
          </c:extLst>
        </c:ser>
        <c:dLbls>
          <c:showLegendKey val="0"/>
          <c:showVal val="0"/>
          <c:showCatName val="0"/>
          <c:showSerName val="0"/>
          <c:showPercent val="0"/>
          <c:showBubbleSize val="0"/>
        </c:dLbls>
        <c:marker val="1"/>
        <c:smooth val="0"/>
        <c:axId val="92832512"/>
        <c:axId val="92834432"/>
      </c:lineChart>
      <c:catAx>
        <c:axId val="92832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834432"/>
        <c:crosses val="autoZero"/>
        <c:auto val="1"/>
        <c:lblAlgn val="ctr"/>
        <c:lblOffset val="100"/>
        <c:tickLblSkip val="1"/>
        <c:tickMarkSkip val="1"/>
        <c:noMultiLvlLbl val="0"/>
      </c:catAx>
      <c:valAx>
        <c:axId val="92834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832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57380</c:v>
                </c:pt>
                <c:pt idx="5">
                  <c:v>60413</c:v>
                </c:pt>
                <c:pt idx="8">
                  <c:v>63590</c:v>
                </c:pt>
                <c:pt idx="11">
                  <c:v>65638</c:v>
                </c:pt>
                <c:pt idx="14">
                  <c:v>64629</c:v>
                </c:pt>
              </c:numCache>
            </c:numRef>
          </c:val>
          <c:extLst>
            <c:ext xmlns:c16="http://schemas.microsoft.com/office/drawing/2014/chart" uri="{C3380CC4-5D6E-409C-BE32-E72D297353CC}">
              <c16:uniqueId val="{00000000-C1C8-49C2-83F5-1BF1939DC42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10804</c:v>
                </c:pt>
                <c:pt idx="5">
                  <c:v>10244</c:v>
                </c:pt>
                <c:pt idx="8">
                  <c:v>10251</c:v>
                </c:pt>
                <c:pt idx="11">
                  <c:v>10898</c:v>
                </c:pt>
                <c:pt idx="14">
                  <c:v>11335</c:v>
                </c:pt>
              </c:numCache>
            </c:numRef>
          </c:val>
          <c:extLst>
            <c:ext xmlns:c16="http://schemas.microsoft.com/office/drawing/2014/chart" uri="{C3380CC4-5D6E-409C-BE32-E72D297353CC}">
              <c16:uniqueId val="{00000001-C1C8-49C2-83F5-1BF1939DC42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6347</c:v>
                </c:pt>
                <c:pt idx="5">
                  <c:v>5706</c:v>
                </c:pt>
                <c:pt idx="8">
                  <c:v>7990</c:v>
                </c:pt>
                <c:pt idx="11">
                  <c:v>8717</c:v>
                </c:pt>
                <c:pt idx="14">
                  <c:v>8726</c:v>
                </c:pt>
              </c:numCache>
            </c:numRef>
          </c:val>
          <c:extLst>
            <c:ext xmlns:c16="http://schemas.microsoft.com/office/drawing/2014/chart" uri="{C3380CC4-5D6E-409C-BE32-E72D297353CC}">
              <c16:uniqueId val="{00000002-C1C8-49C2-83F5-1BF1939DC42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1C8-49C2-83F5-1BF1939DC42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1C8-49C2-83F5-1BF1939DC42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7056</c:v>
                </c:pt>
                <c:pt idx="3">
                  <c:v>6501</c:v>
                </c:pt>
                <c:pt idx="6">
                  <c:v>12</c:v>
                </c:pt>
                <c:pt idx="9">
                  <c:v>10</c:v>
                </c:pt>
                <c:pt idx="12">
                  <c:v>4</c:v>
                </c:pt>
              </c:numCache>
            </c:numRef>
          </c:val>
          <c:extLst>
            <c:ext xmlns:c16="http://schemas.microsoft.com/office/drawing/2014/chart" uri="{C3380CC4-5D6E-409C-BE32-E72D297353CC}">
              <c16:uniqueId val="{00000005-C1C8-49C2-83F5-1BF1939DC42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7917</c:v>
                </c:pt>
                <c:pt idx="3">
                  <c:v>7898</c:v>
                </c:pt>
                <c:pt idx="6">
                  <c:v>7450</c:v>
                </c:pt>
                <c:pt idx="9">
                  <c:v>6666</c:v>
                </c:pt>
                <c:pt idx="12">
                  <c:v>6123</c:v>
                </c:pt>
              </c:numCache>
            </c:numRef>
          </c:val>
          <c:extLst>
            <c:ext xmlns:c16="http://schemas.microsoft.com/office/drawing/2014/chart" uri="{C3380CC4-5D6E-409C-BE32-E72D297353CC}">
              <c16:uniqueId val="{00000006-C1C8-49C2-83F5-1BF1939DC42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2506</c:v>
                </c:pt>
                <c:pt idx="3">
                  <c:v>2287</c:v>
                </c:pt>
                <c:pt idx="6">
                  <c:v>3074</c:v>
                </c:pt>
                <c:pt idx="9">
                  <c:v>5311</c:v>
                </c:pt>
                <c:pt idx="12">
                  <c:v>8092</c:v>
                </c:pt>
              </c:numCache>
            </c:numRef>
          </c:val>
          <c:extLst>
            <c:ext xmlns:c16="http://schemas.microsoft.com/office/drawing/2014/chart" uri="{C3380CC4-5D6E-409C-BE32-E72D297353CC}">
              <c16:uniqueId val="{00000007-C1C8-49C2-83F5-1BF1939DC42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33269</c:v>
                </c:pt>
                <c:pt idx="3">
                  <c:v>32506</c:v>
                </c:pt>
                <c:pt idx="6">
                  <c:v>32382</c:v>
                </c:pt>
                <c:pt idx="9">
                  <c:v>30920</c:v>
                </c:pt>
                <c:pt idx="12">
                  <c:v>30554</c:v>
                </c:pt>
              </c:numCache>
            </c:numRef>
          </c:val>
          <c:extLst>
            <c:ext xmlns:c16="http://schemas.microsoft.com/office/drawing/2014/chart" uri="{C3380CC4-5D6E-409C-BE32-E72D297353CC}">
              <c16:uniqueId val="{00000008-C1C8-49C2-83F5-1BF1939DC42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4375</c:v>
                </c:pt>
                <c:pt idx="3">
                  <c:v>2617</c:v>
                </c:pt>
                <c:pt idx="6">
                  <c:v>2357</c:v>
                </c:pt>
                <c:pt idx="9">
                  <c:v>2144</c:v>
                </c:pt>
                <c:pt idx="12">
                  <c:v>1969</c:v>
                </c:pt>
              </c:numCache>
            </c:numRef>
          </c:val>
          <c:extLst>
            <c:ext xmlns:c16="http://schemas.microsoft.com/office/drawing/2014/chart" uri="{C3380CC4-5D6E-409C-BE32-E72D297353CC}">
              <c16:uniqueId val="{00000009-C1C8-49C2-83F5-1BF1939DC42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54786</c:v>
                </c:pt>
                <c:pt idx="3">
                  <c:v>54998</c:v>
                </c:pt>
                <c:pt idx="6">
                  <c:v>69510</c:v>
                </c:pt>
                <c:pt idx="9">
                  <c:v>73345</c:v>
                </c:pt>
                <c:pt idx="12">
                  <c:v>73728</c:v>
                </c:pt>
              </c:numCache>
            </c:numRef>
          </c:val>
          <c:extLst>
            <c:ext xmlns:c16="http://schemas.microsoft.com/office/drawing/2014/chart" uri="{C3380CC4-5D6E-409C-BE32-E72D297353CC}">
              <c16:uniqueId val="{0000000A-C1C8-49C2-83F5-1BF1939DC42F}"/>
            </c:ext>
          </c:extLst>
        </c:ser>
        <c:dLbls>
          <c:showLegendKey val="0"/>
          <c:showVal val="0"/>
          <c:showCatName val="0"/>
          <c:showSerName val="0"/>
          <c:showPercent val="0"/>
          <c:showBubbleSize val="0"/>
        </c:dLbls>
        <c:gapWidth val="100"/>
        <c:overlap val="100"/>
        <c:axId val="119464704"/>
        <c:axId val="1194666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35378</c:v>
                </c:pt>
                <c:pt idx="2">
                  <c:v>#N/A</c:v>
                </c:pt>
                <c:pt idx="3">
                  <c:v>#N/A</c:v>
                </c:pt>
                <c:pt idx="4">
                  <c:v>30442</c:v>
                </c:pt>
                <c:pt idx="5">
                  <c:v>#N/A</c:v>
                </c:pt>
                <c:pt idx="6">
                  <c:v>#N/A</c:v>
                </c:pt>
                <c:pt idx="7">
                  <c:v>32954</c:v>
                </c:pt>
                <c:pt idx="8">
                  <c:v>#N/A</c:v>
                </c:pt>
                <c:pt idx="9">
                  <c:v>#N/A</c:v>
                </c:pt>
                <c:pt idx="10">
                  <c:v>33141</c:v>
                </c:pt>
                <c:pt idx="11">
                  <c:v>#N/A</c:v>
                </c:pt>
                <c:pt idx="12">
                  <c:v>#N/A</c:v>
                </c:pt>
                <c:pt idx="13">
                  <c:v>35780</c:v>
                </c:pt>
                <c:pt idx="14">
                  <c:v>#N/A</c:v>
                </c:pt>
              </c:numCache>
            </c:numRef>
          </c:val>
          <c:smooth val="0"/>
          <c:extLst>
            <c:ext xmlns:c16="http://schemas.microsoft.com/office/drawing/2014/chart" uri="{C3380CC4-5D6E-409C-BE32-E72D297353CC}">
              <c16:uniqueId val="{0000000B-C1C8-49C2-83F5-1BF1939DC42F}"/>
            </c:ext>
          </c:extLst>
        </c:ser>
        <c:dLbls>
          <c:showLegendKey val="0"/>
          <c:showVal val="0"/>
          <c:showCatName val="0"/>
          <c:showSerName val="0"/>
          <c:showPercent val="0"/>
          <c:showBubbleSize val="0"/>
        </c:dLbls>
        <c:marker val="1"/>
        <c:smooth val="0"/>
        <c:axId val="119464704"/>
        <c:axId val="119466624"/>
      </c:lineChart>
      <c:catAx>
        <c:axId val="119464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9466624"/>
        <c:crosses val="autoZero"/>
        <c:auto val="1"/>
        <c:lblAlgn val="ctr"/>
        <c:lblOffset val="100"/>
        <c:tickLblSkip val="1"/>
        <c:tickMarkSkip val="1"/>
        <c:noMultiLvlLbl val="0"/>
      </c:catAx>
      <c:valAx>
        <c:axId val="119466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464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{E6FD47EA-1B55-4A37-AEDC-4899AB74A1BD}</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4F28-4530-8725-B7AE38BC39E9}"/>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{BDE3F7CD-63AE-4994-AC59-98F4E0CDFE7A}</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4F28-4530-8725-B7AE38BC39E9}"/>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{39C7D17F-8A5F-419E-AB55-1FEFCA273A7B}</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4F28-4530-8725-B7AE38BC39E9}"/>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{EA238AC5-5854-41E6-8945-1DC8D6FAAB57}</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4F28-4530-8725-B7AE38BC39E9}"/>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{A3968657-329B-4459-BB33-FB14B606B660}</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4F28-4530-8725-B7AE38BC39E9}"/>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4F28-4530-8725-B7AE38BC39E9}"/>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{EEB1FD37-A26A-42FD-904E-EBD4BC005DBF}</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4F28-4530-8725-B7AE38BC39E9}"/>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{16A7E578-CFA4-454F-B43F-5B480B6087D4}</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4F28-4530-8725-B7AE38BC39E9}"/>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{8C2F534E-3D17-47A6-B2A4-ADF3A473ACBC}</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4F28-4530-8725-B7AE38BC39E9}"/>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{2A24DB98-0AC9-4078-BCBA-B7D5AB8CDA03}</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4F28-4530-8725-B7AE38BC39E9}"/>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{483E988A-77A6-4C3B-9C5C-DC4B5712C794}</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4F28-4530-8725-B7AE38BC39E9}"/>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4F28-4530-8725-B7AE38BC39E9}"/>
            </c:ext>
          </c:extLst>
        </c:ser>
        <c:dLbls>
          <c:showLegendKey val="0"/>
          <c:showVal val="0"/>
          <c:showCatName val="0"/>
          <c:showSerName val="0"/>
          <c:showPercent val="0"/>
          <c:showBubbleSize val="0"/>
        </c:dLbls>
        <c:axId val="119132928"/>
        <c:axId val="119134848"/>
      </c:scatterChart>
      <c:valAx>
        <c:axId val="11913292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9134848"/>
        <c:crosses val="autoZero"/>
        <c:crossBetween val="midCat"/>
      </c:valAx>
      <c:valAx>
        <c:axId val="11913484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91329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{8BA109E6-2388-4ED4-8D5C-948610F6823F}</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B09F-4F7E-8E53-E6BCD70B1AC0}"/>
                </c:ext>
              </c:extLst>
            </c:dLbl>
            <c:dLbl>
              <c:idx val="1"/>
              <c:layout>
                <c:manualLayout>
                  <c:x val="-2.7446815386106698E-2"/>
                  <c:y val="-6.2527233115468414E-2"/>
                </c:manualLayout>
              </c:layout>
              <c:tx>
                <c:strRef>
                  <c:f>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{D518A50C-BEDA-4A30-B64A-BF457E6A648D}</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B09F-4F7E-8E53-E6BCD70B1AC0}"/>
                </c:ext>
              </c:extLst>
            </c:dLbl>
            <c:dLbl>
              <c:idx val="2"/>
              <c:layout>
                <c:manualLayout>
                  <c:x val="-3.5964109137520468E-2"/>
                  <c:y val="-6.2527233115468414E-2"/>
                </c:manualLayout>
              </c:layout>
              <c:tx>
                <c:strRef>
                  <c:f>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{D3C0FC36-25A4-4F84-9931-77FA891A01C4}</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B09F-4F7E-8E53-E6BCD70B1AC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{1209E8B5-6FE6-4C6E-B227-333CA06E7D2D}</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B09F-4F7E-8E53-E6BCD70B1AC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{588DAB7C-5FE9-4556-8293-96A34750C7ED}</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B09F-4F7E-8E53-E6BCD70B1AC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15.1</c:v>
                </c:pt>
                <c:pt idx="1">
                  <c:v>14.2</c:v>
                </c:pt>
                <c:pt idx="2">
                  <c:v>14</c:v>
                </c:pt>
                <c:pt idx="3">
                  <c:v>13.2</c:v>
                </c:pt>
                <c:pt idx="4">
                  <c:v>12.4</c:v>
                </c:pt>
              </c:numCache>
            </c:numRef>
          </c:xVal>
          <c:yVal>
            <c:numRef>
              <c:f>公会計指標分析・財政指標組合せ分析表!$K$73:$O$73</c:f>
              <c:numCache>
                <c:formatCode>#,##0.0;"▲ "#,##0.0</c:formatCode>
                <c:ptCount val="5"/>
                <c:pt idx="0">
                  <c:v>151.9</c:v>
                </c:pt>
                <c:pt idx="1">
                  <c:v>133.9</c:v>
                </c:pt>
                <c:pt idx="2">
                  <c:v>141.9</c:v>
                </c:pt>
                <c:pt idx="3">
                  <c:v>145.1</c:v>
                </c:pt>
                <c:pt idx="4">
                  <c:v>156.6</c:v>
                </c:pt>
              </c:numCache>
            </c:numRef>
          </c:yVal>
          <c:smooth val="0"/>
          <c:extLst>
            <c:ext xmlns:c16="http://schemas.microsoft.com/office/drawing/2014/chart" uri="{C3380CC4-5D6E-409C-BE32-E72D297353CC}">
              <c16:uniqueId val="{00000005-B09F-4F7E-8E53-E6BCD70B1AC0}"/>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{75C9509D-35B6-49C3-95CC-56EC86F2F72F}</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B09F-4F7E-8E53-E6BCD70B1AC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{3E77C14F-529E-4929-87A7-49F7F84154A2}</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B09F-4F7E-8E53-E6BCD70B1AC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{5C8203B2-BCAA-4881-AD2C-5CD484D968AF}</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B09F-4F7E-8E53-E6BCD70B1AC0}"/>
                </c:ext>
              </c:extLst>
            </c:dLbl>
            <c:dLbl>
              <c:idx val="3"/>
              <c:layout>
                <c:manualLayout>
                  <c:x val="-4.0567517979541202E-2"/>
                  <c:y val="-6.2527233115468414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{9E2A6241-4F34-4086-9BEF-2554007B893C}</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B09F-4F7E-8E53-E6BCD70B1AC0}"/>
                </c:ext>
              </c:extLst>
            </c:dLbl>
            <c:dLbl>
              <c:idx val="4"/>
              <c:layout>
                <c:manualLayout>
                  <c:x val="-2.2843406544086231E-2"/>
                  <c:y val="-6.2527233115468414E-2"/>
                </c:manualLayout>
              </c:layout>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{6A07DE0F-F720-47D4-8590-0FB2C192E81D}</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B09F-4F7E-8E53-E6BCD70B1AC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9.3000000000000007</c:v>
                </c:pt>
                <c:pt idx="1">
                  <c:v>8.5</c:v>
                </c:pt>
                <c:pt idx="2">
                  <c:v>7.9</c:v>
                </c:pt>
                <c:pt idx="3">
                  <c:v>7.1</c:v>
                </c:pt>
                <c:pt idx="4">
                  <c:v>7.2</c:v>
                </c:pt>
              </c:numCache>
            </c:numRef>
          </c:xVal>
          <c:yVal>
            <c:numRef>
              <c:f>公会計指標分析・財政指標組合せ分析表!$K$77:$O$77</c:f>
              <c:numCache>
                <c:formatCode>#,##0.0;"▲ "#,##0.0</c:formatCode>
                <c:ptCount val="5"/>
                <c:pt idx="0">
                  <c:v>55.5</c:v>
                </c:pt>
                <c:pt idx="1">
                  <c:v>46.1</c:v>
                </c:pt>
                <c:pt idx="2">
                  <c:v>37.6</c:v>
                </c:pt>
                <c:pt idx="3">
                  <c:v>33.799999999999997</c:v>
                </c:pt>
                <c:pt idx="4">
                  <c:v>34.9</c:v>
                </c:pt>
              </c:numCache>
            </c:numRef>
          </c:yVal>
          <c:smooth val="0"/>
          <c:extLst>
            <c:ext xmlns:c16="http://schemas.microsoft.com/office/drawing/2014/chart" uri="{C3380CC4-5D6E-409C-BE32-E72D297353CC}">
              <c16:uniqueId val="{0000000B-B09F-4F7E-8E53-E6BCD70B1AC0}"/>
            </c:ext>
          </c:extLst>
        </c:ser>
        <c:dLbls>
          <c:showLegendKey val="0"/>
          <c:showVal val="0"/>
          <c:showCatName val="0"/>
          <c:showSerName val="0"/>
          <c:showPercent val="0"/>
          <c:showBubbleSize val="0"/>
        </c:dLbls>
        <c:axId val="111753472"/>
        <c:axId val="111812608"/>
      </c:scatterChart>
      <c:valAx>
        <c:axId val="111753472"/>
        <c:scaling>
          <c:orientation val="minMax"/>
          <c:max val="15.799999999999999"/>
          <c:min val="6.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1812608"/>
        <c:crosses val="autoZero"/>
        <c:crossBetween val="midCat"/>
      </c:valAx>
      <c:valAx>
        <c:axId val="111812608"/>
        <c:scaling>
          <c:orientation val="minMax"/>
          <c:max val="18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175347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岡山県津山市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mn-ea"/>
              <a:cs typeface="+mn-cs"/>
            </a:rPr>
            <a:t>　</a:t>
          </a:r>
          <a:r>
            <a:rPr kumimoji="0" lang="ja-JP" altLang="ja-JP" sz="1200" b="0" i="0" u="none" strike="noStrike" kern="0" cap="none" spc="0" normalizeH="0" baseline="0" noProof="0">
              <a:ln>
                <a:noFill/>
              </a:ln>
              <a:solidFill>
                <a:prstClr val="black"/>
              </a:solidFill>
              <a:effectLst/>
              <a:uLnTx/>
              <a:uFillTx/>
              <a:latin typeface="+mn-lt"/>
              <a:ea typeface="+mn-ea"/>
              <a:cs typeface="+mn-cs"/>
            </a:rPr>
            <a:t>元利償還金は</a:t>
          </a:r>
          <a:r>
            <a:rPr kumimoji="0" lang="ja-JP" altLang="en-US" sz="1200" b="0" i="0" u="none" strike="noStrike" kern="0" cap="none" spc="0" normalizeH="0" baseline="0" noProof="0">
              <a:ln>
                <a:noFill/>
              </a:ln>
              <a:solidFill>
                <a:prstClr val="black"/>
              </a:solidFill>
              <a:effectLst/>
              <a:uLnTx/>
              <a:uFillTx/>
              <a:latin typeface="+mn-lt"/>
              <a:ea typeface="+mn-ea"/>
              <a:cs typeface="+mn-cs"/>
            </a:rPr>
            <a:t>平成２４年度まで，過去からの</a:t>
          </a:r>
          <a:r>
            <a:rPr kumimoji="0" lang="ja-JP" altLang="ja-JP" sz="1200" b="0" i="0" u="none" strike="noStrike" kern="0" cap="none" spc="0" normalizeH="0" baseline="0" noProof="0">
              <a:ln>
                <a:noFill/>
              </a:ln>
              <a:solidFill>
                <a:prstClr val="black"/>
              </a:solidFill>
              <a:effectLst/>
              <a:uLnTx/>
              <a:uFillTx/>
              <a:latin typeface="+mn-lt"/>
              <a:ea typeface="+mn-ea"/>
              <a:cs typeface="+mn-cs"/>
            </a:rPr>
            <a:t>起債抑制策により</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年々減少傾向</a:t>
          </a:r>
          <a:r>
            <a:rPr kumimoji="0" lang="ja-JP" altLang="en-US" sz="1200" b="0" i="0" u="none" strike="noStrike" kern="0" cap="none" spc="0" normalizeH="0" baseline="0" noProof="0">
              <a:ln>
                <a:noFill/>
              </a:ln>
              <a:solidFill>
                <a:prstClr val="black"/>
              </a:solidFill>
              <a:effectLst/>
              <a:uLnTx/>
              <a:uFillTx/>
              <a:latin typeface="+mn-lt"/>
              <a:ea typeface="+mn-ea"/>
              <a:cs typeface="+mn-cs"/>
            </a:rPr>
            <a:t>であったが，平成２５年度以降は第三セクター等改革推進債の償還が始まったこと等から，増加傾向となっていた</a:t>
          </a:r>
          <a:r>
            <a:rPr kumimoji="0" lang="ja-JP" altLang="ja-JP" sz="1200" b="0" i="0" u="none" strike="noStrike" kern="0" cap="none" spc="0" normalizeH="0" baseline="0" noProof="0">
              <a:ln>
                <a:noFill/>
              </a:ln>
              <a:solidFill>
                <a:prstClr val="black"/>
              </a:solidFill>
              <a:effectLst/>
              <a:uLnTx/>
              <a:uFillTx/>
              <a:latin typeface="+mn-lt"/>
              <a:ea typeface="+mn-ea"/>
              <a:cs typeface="+mn-cs"/>
            </a:rPr>
            <a:t>。</a:t>
          </a:r>
          <a:r>
            <a:rPr kumimoji="0" lang="ja-JP" altLang="en-US" sz="1200" b="0" i="0" u="none" strike="noStrike" kern="0" cap="none" spc="0" normalizeH="0" baseline="0" noProof="0">
              <a:ln>
                <a:noFill/>
              </a:ln>
              <a:solidFill>
                <a:prstClr val="black"/>
              </a:solidFill>
              <a:effectLst/>
              <a:uLnTx/>
              <a:uFillTx/>
              <a:latin typeface="+mn-lt"/>
              <a:ea typeface="+mn-ea"/>
              <a:cs typeface="+mn-cs"/>
            </a:rPr>
            <a:t>平成２７年度においては，利率見直しによる利子償還金の減少等により，対前年度から減となったものである。</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元利償還金等から控除する算入公債費</a:t>
          </a:r>
          <a:r>
            <a:rPr kumimoji="0" lang="ja-JP" altLang="en-US" sz="1200" b="0" i="0" u="none" strike="noStrike" kern="0" cap="none" spc="0" normalizeH="0" baseline="0" noProof="0">
              <a:ln>
                <a:noFill/>
              </a:ln>
              <a:solidFill>
                <a:prstClr val="black"/>
              </a:solidFill>
              <a:effectLst/>
              <a:uLnTx/>
              <a:uFillTx/>
              <a:latin typeface="+mn-lt"/>
              <a:ea typeface="+mn-ea"/>
              <a:cs typeface="+mn-cs"/>
            </a:rPr>
            <a:t>については，</a:t>
          </a:r>
          <a:r>
            <a:rPr kumimoji="0" lang="ja-JP" altLang="ja-JP" sz="1200" b="0" i="0" u="none" strike="noStrike" kern="0" cap="none" spc="0" normalizeH="0" baseline="0" noProof="0">
              <a:ln>
                <a:noFill/>
              </a:ln>
              <a:solidFill>
                <a:prstClr val="black"/>
              </a:solidFill>
              <a:effectLst/>
              <a:uLnTx/>
              <a:uFillTx/>
              <a:latin typeface="+mn-lt"/>
              <a:ea typeface="+mn-ea"/>
              <a:cs typeface="+mn-cs"/>
            </a:rPr>
            <a:t>平成２</a:t>
          </a:r>
          <a:r>
            <a:rPr kumimoji="0" lang="ja-JP" altLang="en-US" sz="1200" b="0" i="0" u="none" strike="noStrike" kern="0" cap="none" spc="0" normalizeH="0" baseline="0" noProof="0">
              <a:ln>
                <a:noFill/>
              </a:ln>
              <a:solidFill>
                <a:prstClr val="black"/>
              </a:solidFill>
              <a:effectLst/>
              <a:uLnTx/>
              <a:uFillTx/>
              <a:latin typeface="+mn-lt"/>
              <a:ea typeface="+mn-ea"/>
              <a:cs typeface="+mn-cs"/>
            </a:rPr>
            <a:t>３</a:t>
          </a:r>
          <a:r>
            <a:rPr kumimoji="0" lang="ja-JP" altLang="ja-JP" sz="1200" b="0" i="0" u="none" strike="noStrike" kern="0" cap="none" spc="0" normalizeH="0" baseline="0" noProof="0">
              <a:ln>
                <a:noFill/>
              </a:ln>
              <a:solidFill>
                <a:prstClr val="black"/>
              </a:solidFill>
              <a:effectLst/>
              <a:uLnTx/>
              <a:uFillTx/>
              <a:latin typeface="+mn-lt"/>
              <a:ea typeface="+mn-ea"/>
              <a:cs typeface="+mn-cs"/>
            </a:rPr>
            <a:t>年度</a:t>
          </a:r>
          <a:r>
            <a:rPr kumimoji="0" lang="ja-JP" altLang="en-US" sz="1200" b="0" i="0" u="none" strike="noStrike" kern="0" cap="none" spc="0" normalizeH="0" baseline="0" noProof="0">
              <a:ln>
                <a:noFill/>
              </a:ln>
              <a:solidFill>
                <a:prstClr val="black"/>
              </a:solidFill>
              <a:effectLst/>
              <a:uLnTx/>
              <a:uFillTx/>
              <a:latin typeface="+mn-lt"/>
              <a:ea typeface="+mn-ea"/>
              <a:cs typeface="+mn-cs"/>
            </a:rPr>
            <a:t>以降，</a:t>
          </a:r>
          <a:r>
            <a:rPr kumimoji="0" lang="ja-JP" altLang="ja-JP" sz="1200" b="0" i="0" u="none" strike="noStrike" kern="0" cap="none" spc="0" normalizeH="0" baseline="0" noProof="0">
              <a:ln>
                <a:noFill/>
              </a:ln>
              <a:solidFill>
                <a:prstClr val="black"/>
              </a:solidFill>
              <a:effectLst/>
              <a:uLnTx/>
              <a:uFillTx/>
              <a:latin typeface="+mn-lt"/>
              <a:ea typeface="+mn-ea"/>
              <a:cs typeface="+mn-cs"/>
            </a:rPr>
            <a:t>合併特例債</a:t>
          </a:r>
          <a:r>
            <a:rPr kumimoji="0" lang="ja-JP" altLang="en-US" sz="1200" b="0" i="0" u="none" strike="noStrike" kern="0" cap="none" spc="0" normalizeH="0" baseline="0" noProof="0">
              <a:ln>
                <a:noFill/>
              </a:ln>
              <a:solidFill>
                <a:prstClr val="black"/>
              </a:solidFill>
              <a:effectLst/>
              <a:uLnTx/>
              <a:uFillTx/>
              <a:latin typeface="+mn-lt"/>
              <a:ea typeface="+mn-ea"/>
              <a:cs typeface="+mn-cs"/>
            </a:rPr>
            <a:t>，全国防災事業債の発行等により</a:t>
          </a:r>
          <a:r>
            <a:rPr kumimoji="0" lang="ja-JP" altLang="ja-JP" sz="1200" b="0" i="0" u="none" strike="noStrike" kern="0" cap="none" spc="0" normalizeH="0" baseline="0" noProof="0">
              <a:ln>
                <a:noFill/>
              </a:ln>
              <a:solidFill>
                <a:prstClr val="black"/>
              </a:solidFill>
              <a:effectLst/>
              <a:uLnTx/>
              <a:uFillTx/>
              <a:latin typeface="+mn-lt"/>
              <a:ea typeface="+mn-ea"/>
              <a:cs typeface="+mn-cs"/>
            </a:rPr>
            <a:t>増加傾向</a:t>
          </a:r>
          <a:r>
            <a:rPr kumimoji="0" lang="ja-JP" altLang="en-US" sz="1200" b="0" i="0" u="none" strike="noStrike" kern="0" cap="none" spc="0" normalizeH="0" baseline="0" noProof="0">
              <a:ln>
                <a:noFill/>
              </a:ln>
              <a:solidFill>
                <a:prstClr val="black"/>
              </a:solidFill>
              <a:effectLst/>
              <a:uLnTx/>
              <a:uFillTx/>
              <a:latin typeface="+mn-lt"/>
              <a:ea typeface="+mn-ea"/>
              <a:cs typeface="+mn-cs"/>
            </a:rPr>
            <a:t>で</a:t>
          </a:r>
          <a:r>
            <a:rPr kumimoji="0" lang="ja-JP" altLang="ja-JP" sz="1200" b="0" i="0" u="none" strike="noStrike" kern="0" cap="none" spc="0" normalizeH="0" baseline="0" noProof="0">
              <a:ln>
                <a:noFill/>
              </a:ln>
              <a:solidFill>
                <a:prstClr val="black"/>
              </a:solidFill>
              <a:effectLst/>
              <a:uLnTx/>
              <a:uFillTx/>
              <a:latin typeface="+mn-lt"/>
              <a:ea typeface="+mn-ea"/>
              <a:cs typeface="+mn-cs"/>
            </a:rPr>
            <a:t>あ</a:t>
          </a:r>
          <a:r>
            <a:rPr kumimoji="0" lang="ja-JP" altLang="en-US" sz="1200" b="0" i="0" u="none" strike="noStrike" kern="0" cap="none" spc="0" normalizeH="0" baseline="0" noProof="0">
              <a:ln>
                <a:noFill/>
              </a:ln>
              <a:solidFill>
                <a:prstClr val="black"/>
              </a:solidFill>
              <a:effectLst/>
              <a:uLnTx/>
              <a:uFillTx/>
              <a:latin typeface="+mn-lt"/>
              <a:ea typeface="+mn-ea"/>
              <a:cs typeface="+mn-cs"/>
            </a:rPr>
            <a:t>り，</a:t>
          </a:r>
          <a:r>
            <a:rPr kumimoji="0" lang="ja-JP" altLang="ja-JP" sz="1200" b="0" i="0" u="none" strike="noStrike" kern="0" cap="none" spc="0" normalizeH="0" baseline="0" noProof="0">
              <a:ln>
                <a:noFill/>
              </a:ln>
              <a:solidFill>
                <a:prstClr val="black"/>
              </a:solidFill>
              <a:effectLst/>
              <a:uLnTx/>
              <a:uFillTx/>
              <a:latin typeface="+mn-lt"/>
              <a:ea typeface="+mn-ea"/>
              <a:cs typeface="+mn-cs"/>
            </a:rPr>
            <a:t>これらの要因から</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実質公債費比率の分子は減少傾向</a:t>
          </a:r>
          <a:r>
            <a:rPr kumimoji="0" lang="ja-JP" altLang="en-US" sz="1200" b="0" i="0" u="none" strike="noStrike" kern="0" cap="none" spc="0" normalizeH="0" baseline="0" noProof="0">
              <a:ln>
                <a:noFill/>
              </a:ln>
              <a:solidFill>
                <a:prstClr val="black"/>
              </a:solidFill>
              <a:effectLst/>
              <a:uLnTx/>
              <a:uFillTx/>
              <a:latin typeface="+mn-lt"/>
              <a:ea typeface="+mn-ea"/>
              <a:cs typeface="+mn-cs"/>
            </a:rPr>
            <a:t>で</a:t>
          </a:r>
          <a:r>
            <a:rPr kumimoji="0" lang="ja-JP" altLang="ja-JP" sz="1200" b="0" i="0" u="none" strike="noStrike" kern="0" cap="none" spc="0" normalizeH="0" baseline="0" noProof="0">
              <a:ln>
                <a:noFill/>
              </a:ln>
              <a:solidFill>
                <a:prstClr val="black"/>
              </a:solidFill>
              <a:effectLst/>
              <a:uLnTx/>
              <a:uFillTx/>
              <a:latin typeface="+mn-lt"/>
              <a:ea typeface="+mn-ea"/>
              <a:cs typeface="+mn-cs"/>
            </a:rPr>
            <a:t>あ</a:t>
          </a:r>
          <a:r>
            <a:rPr kumimoji="0" lang="ja-JP" altLang="en-US" sz="1200" b="0" i="0" u="none" strike="noStrike" kern="0" cap="none" spc="0" normalizeH="0" baseline="0" noProof="0">
              <a:ln>
                <a:noFill/>
              </a:ln>
              <a:solidFill>
                <a:prstClr val="black"/>
              </a:solidFill>
              <a:effectLst/>
              <a:uLnTx/>
              <a:uFillTx/>
              <a:latin typeface="+mn-lt"/>
              <a:ea typeface="+mn-ea"/>
              <a:cs typeface="+mn-cs"/>
            </a:rPr>
            <a:t>る。</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岡山県津山市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prstClr val="black"/>
              </a:solidFill>
              <a:effectLst/>
              <a:uLnTx/>
              <a:uFillTx/>
              <a:latin typeface="+mn-lt"/>
              <a:ea typeface="+mn-ea"/>
              <a:cs typeface="+mn-cs"/>
            </a:rPr>
            <a:t>【</a:t>
          </a:r>
          <a:r>
            <a:rPr kumimoji="0" lang="ja-JP" altLang="ja-JP" sz="1000" b="0" i="0" u="none" strike="noStrike" kern="0" cap="none" spc="0" normalizeH="0" baseline="0" noProof="0">
              <a:ln>
                <a:noFill/>
              </a:ln>
              <a:solidFill>
                <a:prstClr val="black"/>
              </a:solidFill>
              <a:effectLst/>
              <a:uLnTx/>
              <a:uFillTx/>
              <a:latin typeface="+mn-lt"/>
              <a:ea typeface="+mn-ea"/>
              <a:cs typeface="+mn-cs"/>
            </a:rPr>
            <a:t>将来負担額</a:t>
          </a:r>
          <a:r>
            <a:rPr kumimoji="0" lang="en-US" altLang="ja-JP" sz="1000" b="0" i="0" u="none" strike="noStrike" kern="0" cap="none" spc="0" normalizeH="0" baseline="0" noProof="0">
              <a:ln>
                <a:noFill/>
              </a:ln>
              <a:solidFill>
                <a:prstClr val="black"/>
              </a:solidFill>
              <a:effectLst/>
              <a:uLnTx/>
              <a:uFillTx/>
              <a:latin typeface="+mn-lt"/>
              <a:ea typeface="+mn-ea"/>
              <a:cs typeface="+mn-cs"/>
            </a:rPr>
            <a:t>】</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prstClr val="black"/>
              </a:solidFill>
              <a:effectLst/>
              <a:uLnTx/>
              <a:uFillTx/>
              <a:latin typeface="+mn-lt"/>
              <a:ea typeface="+mn-ea"/>
              <a:cs typeface="+mn-cs"/>
            </a:rPr>
            <a:t>　平成２</a:t>
          </a:r>
          <a:r>
            <a:rPr kumimoji="0" lang="ja-JP" altLang="en-US" sz="1000" b="0" i="0" u="none" strike="noStrike" kern="0" cap="none" spc="0" normalizeH="0" baseline="0" noProof="0">
              <a:ln>
                <a:noFill/>
              </a:ln>
              <a:solidFill>
                <a:prstClr val="black"/>
              </a:solidFill>
              <a:effectLst/>
              <a:uLnTx/>
              <a:uFillTx/>
              <a:latin typeface="+mn-lt"/>
              <a:ea typeface="+mn-ea"/>
              <a:cs typeface="+mn-cs"/>
            </a:rPr>
            <a:t>３</a:t>
          </a:r>
          <a:r>
            <a:rPr kumimoji="0" lang="ja-JP" altLang="ja-JP" sz="1000" b="0" i="0" u="none" strike="noStrike" kern="0" cap="none" spc="0" normalizeH="0" baseline="0" noProof="0">
              <a:ln>
                <a:noFill/>
              </a:ln>
              <a:solidFill>
                <a:prstClr val="black"/>
              </a:solidFill>
              <a:effectLst/>
              <a:uLnTx/>
              <a:uFillTx/>
              <a:latin typeface="+mn-lt"/>
              <a:ea typeface="+mn-ea"/>
              <a:cs typeface="+mn-cs"/>
            </a:rPr>
            <a:t>年度から平成２４年度においては，過去からの起債抑制策</a:t>
          </a:r>
          <a:r>
            <a:rPr kumimoji="0" lang="ja-JP" altLang="en-US" sz="1000" b="0" i="0" u="none" strike="noStrike" kern="0" cap="none" spc="0" normalizeH="0" baseline="0" noProof="0">
              <a:ln>
                <a:noFill/>
              </a:ln>
              <a:solidFill>
                <a:prstClr val="black"/>
              </a:solidFill>
              <a:effectLst/>
              <a:uLnTx/>
              <a:uFillTx/>
              <a:latin typeface="+mn-lt"/>
              <a:ea typeface="+mn-ea"/>
              <a:cs typeface="+mn-cs"/>
            </a:rPr>
            <a:t>等</a:t>
          </a:r>
          <a:r>
            <a:rPr kumimoji="0" lang="ja-JP" altLang="ja-JP" sz="1000" b="0" i="0" u="none" strike="noStrike" kern="0" cap="none" spc="0" normalizeH="0" baseline="0" noProof="0">
              <a:ln>
                <a:noFill/>
              </a:ln>
              <a:solidFill>
                <a:prstClr val="black"/>
              </a:solidFill>
              <a:effectLst/>
              <a:uLnTx/>
              <a:uFillTx/>
              <a:latin typeface="+mn-lt"/>
              <a:ea typeface="+mn-ea"/>
              <a:cs typeface="+mn-cs"/>
            </a:rPr>
            <a:t>により</a:t>
          </a:r>
          <a:r>
            <a:rPr kumimoji="0" lang="ja-JP" altLang="en-US" sz="1000" b="0" i="0" u="none" strike="noStrike" kern="0" cap="none" spc="0" normalizeH="0" baseline="0" noProof="0">
              <a:ln>
                <a:noFill/>
              </a:ln>
              <a:solidFill>
                <a:prstClr val="black"/>
              </a:solidFill>
              <a:effectLst/>
              <a:uLnTx/>
              <a:uFillTx/>
              <a:latin typeface="+mn-lt"/>
              <a:ea typeface="+mn-ea"/>
              <a:cs typeface="+mn-cs"/>
            </a:rPr>
            <a:t>，</a:t>
          </a:r>
          <a:r>
            <a:rPr kumimoji="0" lang="ja-JP" altLang="ja-JP" sz="1000" b="0" i="0" u="none" strike="noStrike" kern="0" cap="none" spc="0" normalizeH="0" baseline="0" noProof="0">
              <a:ln>
                <a:noFill/>
              </a:ln>
              <a:solidFill>
                <a:prstClr val="black"/>
              </a:solidFill>
              <a:effectLst/>
              <a:uLnTx/>
              <a:uFillTx/>
              <a:latin typeface="+mn-lt"/>
              <a:ea typeface="+mn-ea"/>
              <a:cs typeface="+mn-cs"/>
            </a:rPr>
            <a:t>将来負担額については減少傾向にあ</a:t>
          </a:r>
          <a:r>
            <a:rPr kumimoji="0" lang="ja-JP" altLang="en-US" sz="1000" b="0" i="0" u="none" strike="noStrike" kern="0" cap="none" spc="0" normalizeH="0" baseline="0" noProof="0">
              <a:ln>
                <a:noFill/>
              </a:ln>
              <a:solidFill>
                <a:prstClr val="black"/>
              </a:solidFill>
              <a:effectLst/>
              <a:uLnTx/>
              <a:uFillTx/>
              <a:latin typeface="+mn-lt"/>
              <a:ea typeface="+mn-ea"/>
              <a:cs typeface="+mn-cs"/>
            </a:rPr>
            <a:t>ったが，平成２５年度の土地開発公社清算に伴う第三セクター等改革推進債の発行，平成２６年度の小中学校施設耐震化等整備事業に伴う起債発行により，「一般会計等に係る地方債の現在高」が増加したこと，新ごみ処理施設建設に伴う津山圏域資源循環施設組合への建設負担金の増により「組合等負担等見込額」が増加したことから，平成２７年度も前年度に比べ増加となっている</a:t>
          </a:r>
          <a:r>
            <a:rPr kumimoji="0" lang="ja-JP" altLang="ja-JP" sz="1000" b="0" i="0" u="none" strike="noStrike" kern="0" cap="none" spc="0" normalizeH="0" baseline="0" noProof="0">
              <a:ln>
                <a:noFill/>
              </a:ln>
              <a:solidFill>
                <a:prstClr val="black"/>
              </a:solidFill>
              <a:effectLst/>
              <a:uLnTx/>
              <a:uFillTx/>
              <a:latin typeface="+mn-lt"/>
              <a:ea typeface="+mn-ea"/>
              <a:cs typeface="+mn-cs"/>
            </a:rPr>
            <a:t>。</a:t>
          </a:r>
          <a:endParaRPr kumimoji="0" lang="en-US"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prstClr val="black"/>
              </a:solidFill>
              <a:effectLst/>
              <a:uLnTx/>
              <a:uFillTx/>
              <a:latin typeface="+mn-lt"/>
              <a:ea typeface="+mn-ea"/>
              <a:cs typeface="+mn-cs"/>
            </a:rPr>
            <a:t>　なお，</a:t>
          </a:r>
          <a:r>
            <a:rPr kumimoji="0" lang="ja-JP" altLang="ja-JP" sz="1000" b="0" i="0" u="none" strike="noStrike" kern="0" cap="none" spc="0" normalizeH="0" baseline="0" noProof="0">
              <a:ln>
                <a:noFill/>
              </a:ln>
              <a:solidFill>
                <a:prstClr val="black"/>
              </a:solidFill>
              <a:effectLst/>
              <a:uLnTx/>
              <a:uFillTx/>
              <a:latin typeface="+mn-lt"/>
              <a:ea typeface="+mn-ea"/>
              <a:cs typeface="+mn-cs"/>
            </a:rPr>
            <a:t>「設立法人等の負債額等負担見込額」</a:t>
          </a:r>
          <a:r>
            <a:rPr kumimoji="0" lang="ja-JP" altLang="en-US" sz="1000" b="0" i="0" u="none" strike="noStrike" kern="0" cap="none" spc="0" normalizeH="0" baseline="0" noProof="0">
              <a:ln>
                <a:noFill/>
              </a:ln>
              <a:solidFill>
                <a:prstClr val="black"/>
              </a:solidFill>
              <a:effectLst/>
              <a:uLnTx/>
              <a:uFillTx/>
              <a:latin typeface="+mn-lt"/>
              <a:ea typeface="+mn-ea"/>
              <a:cs typeface="+mn-cs"/>
            </a:rPr>
            <a:t>については，平成２４年度まで</a:t>
          </a:r>
          <a:r>
            <a:rPr kumimoji="0" lang="ja-JP" altLang="ja-JP" sz="1000" b="0" i="0" u="none" strike="noStrike" kern="0" cap="none" spc="0" normalizeH="0" baseline="0" noProof="0">
              <a:ln>
                <a:noFill/>
              </a:ln>
              <a:solidFill>
                <a:prstClr val="black"/>
              </a:solidFill>
              <a:effectLst/>
              <a:uLnTx/>
              <a:uFillTx/>
              <a:latin typeface="+mn-lt"/>
              <a:ea typeface="+mn-ea"/>
              <a:cs typeface="+mn-cs"/>
            </a:rPr>
            <a:t>土地開発公社の負債額に対する負担見込額</a:t>
          </a:r>
          <a:r>
            <a:rPr kumimoji="0" lang="ja-JP" altLang="en-US" sz="1000" b="0" i="0" u="none" strike="noStrike" kern="0" cap="none" spc="0" normalizeH="0" baseline="0" noProof="0">
              <a:ln>
                <a:noFill/>
              </a:ln>
              <a:solidFill>
                <a:prstClr val="black"/>
              </a:solidFill>
              <a:effectLst/>
              <a:uLnTx/>
              <a:uFillTx/>
              <a:latin typeface="+mn-lt"/>
              <a:ea typeface="+mn-ea"/>
              <a:cs typeface="+mn-cs"/>
            </a:rPr>
            <a:t>が計上されていたが，土地開発公社の清算結了により，平成２５年度以降は大幅減となっている</a:t>
          </a:r>
          <a:r>
            <a:rPr kumimoji="0" lang="ja-JP" altLang="ja-JP" sz="1000" b="0" i="0" u="none" strike="noStrike" kern="0" cap="none" spc="0" normalizeH="0" baseline="0" noProof="0">
              <a:ln>
                <a:noFill/>
              </a:ln>
              <a:solidFill>
                <a:prstClr val="black"/>
              </a:solidFill>
              <a:effectLst/>
              <a:uLnTx/>
              <a:uFillTx/>
              <a:latin typeface="+mn-lt"/>
              <a:ea typeface="+mn-ea"/>
              <a:cs typeface="+mn-cs"/>
            </a:rPr>
            <a:t>。</a:t>
          </a:r>
          <a:endParaRPr kumimoji="0" lang="en-US"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prstClr val="black"/>
              </a:solidFill>
              <a:effectLst/>
              <a:uLnTx/>
              <a:uFillTx/>
              <a:latin typeface="+mn-lt"/>
              <a:ea typeface="+mn-ea"/>
              <a:cs typeface="+mn-cs"/>
            </a:rPr>
            <a:t>【</a:t>
          </a:r>
          <a:r>
            <a:rPr kumimoji="0" lang="ja-JP" altLang="ja-JP" sz="1000" b="0" i="0" u="none" strike="noStrike" kern="0" cap="none" spc="0" normalizeH="0" baseline="0" noProof="0">
              <a:ln>
                <a:noFill/>
              </a:ln>
              <a:solidFill>
                <a:prstClr val="black"/>
              </a:solidFill>
              <a:effectLst/>
              <a:uLnTx/>
              <a:uFillTx/>
              <a:latin typeface="+mn-lt"/>
              <a:ea typeface="+mn-ea"/>
              <a:cs typeface="+mn-cs"/>
            </a:rPr>
            <a:t>充当可能財源</a:t>
          </a:r>
          <a:r>
            <a:rPr kumimoji="0" lang="en-US" altLang="ja-JP" sz="1000" b="0" i="0" u="none" strike="noStrike" kern="0" cap="none" spc="0" normalizeH="0" baseline="0" noProof="0">
              <a:ln>
                <a:noFill/>
              </a:ln>
              <a:solidFill>
                <a:prstClr val="black"/>
              </a:solidFill>
              <a:effectLst/>
              <a:uLnTx/>
              <a:uFillTx/>
              <a:latin typeface="+mn-lt"/>
              <a:ea typeface="+mn-ea"/>
              <a:cs typeface="+mn-cs"/>
            </a:rPr>
            <a:t>】</a:t>
          </a:r>
          <a:r>
            <a:rPr kumimoji="0" lang="ja-JP" altLang="ja-JP" sz="10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prstClr val="black"/>
              </a:solidFill>
              <a:effectLst/>
              <a:uLnTx/>
              <a:uFillTx/>
              <a:latin typeface="+mn-lt"/>
              <a:ea typeface="+mn-ea"/>
              <a:cs typeface="+mn-cs"/>
            </a:rPr>
            <a:t>　充当可能基金は</a:t>
          </a:r>
          <a:r>
            <a:rPr kumimoji="0" lang="ja-JP" altLang="en-US" sz="1000" b="0" i="0" u="none" strike="noStrike" kern="0" cap="none" spc="0" normalizeH="0" baseline="0" noProof="0">
              <a:ln>
                <a:noFill/>
              </a:ln>
              <a:solidFill>
                <a:prstClr val="black"/>
              </a:solidFill>
              <a:effectLst/>
              <a:uLnTx/>
              <a:uFillTx/>
              <a:latin typeface="+mn-lt"/>
              <a:ea typeface="+mn-ea"/>
              <a:cs typeface="+mn-cs"/>
            </a:rPr>
            <a:t>，</a:t>
          </a:r>
          <a:r>
            <a:rPr kumimoji="0" lang="ja-JP" altLang="ja-JP" sz="1000" b="0" i="0" u="none" strike="noStrike" kern="0" cap="none" spc="0" normalizeH="0" baseline="0" noProof="0">
              <a:ln>
                <a:noFill/>
              </a:ln>
              <a:solidFill>
                <a:prstClr val="black"/>
              </a:solidFill>
              <a:effectLst/>
              <a:uLnTx/>
              <a:uFillTx/>
              <a:latin typeface="+mn-lt"/>
              <a:ea typeface="+mn-ea"/>
              <a:cs typeface="+mn-cs"/>
            </a:rPr>
            <a:t>平成２４年度において</a:t>
          </a:r>
          <a:r>
            <a:rPr kumimoji="0" lang="ja-JP" altLang="en-US" sz="1000" b="0" i="0" u="none" strike="noStrike" kern="0" cap="none" spc="0" normalizeH="0" baseline="0" noProof="0">
              <a:ln>
                <a:noFill/>
              </a:ln>
              <a:solidFill>
                <a:prstClr val="black"/>
              </a:solidFill>
              <a:effectLst/>
              <a:uLnTx/>
              <a:uFillTx/>
              <a:latin typeface="+mn-lt"/>
              <a:ea typeface="+mn-ea"/>
              <a:cs typeface="+mn-cs"/>
            </a:rPr>
            <a:t>，</a:t>
          </a:r>
          <a:r>
            <a:rPr kumimoji="0" lang="ja-JP" altLang="ja-JP" sz="1000" b="0" i="0" u="none" strike="noStrike" kern="0" cap="none" spc="0" normalizeH="0" baseline="0" noProof="0">
              <a:ln>
                <a:noFill/>
              </a:ln>
              <a:solidFill>
                <a:prstClr val="black"/>
              </a:solidFill>
              <a:effectLst/>
              <a:uLnTx/>
              <a:uFillTx/>
              <a:latin typeface="+mn-lt"/>
              <a:ea typeface="+mn-ea"/>
              <a:cs typeface="+mn-cs"/>
            </a:rPr>
            <a:t>市税の減少など</a:t>
          </a:r>
          <a:r>
            <a:rPr kumimoji="0" lang="ja-JP" altLang="en-US" sz="1000" b="0" i="0" u="none" strike="noStrike" kern="0" cap="none" spc="0" normalizeH="0" baseline="0" noProof="0">
              <a:ln>
                <a:noFill/>
              </a:ln>
              <a:solidFill>
                <a:prstClr val="black"/>
              </a:solidFill>
              <a:effectLst/>
              <a:uLnTx/>
              <a:uFillTx/>
              <a:latin typeface="+mn-lt"/>
              <a:ea typeface="+mn-ea"/>
              <a:cs typeface="+mn-cs"/>
            </a:rPr>
            <a:t>も</a:t>
          </a:r>
          <a:r>
            <a:rPr kumimoji="0" lang="ja-JP" altLang="ja-JP" sz="1000" b="0" i="0" u="none" strike="noStrike" kern="0" cap="none" spc="0" normalizeH="0" baseline="0" noProof="0">
              <a:ln>
                <a:noFill/>
              </a:ln>
              <a:solidFill>
                <a:prstClr val="black"/>
              </a:solidFill>
              <a:effectLst/>
              <a:uLnTx/>
              <a:uFillTx/>
              <a:latin typeface="+mn-lt"/>
              <a:ea typeface="+mn-ea"/>
              <a:cs typeface="+mn-cs"/>
            </a:rPr>
            <a:t>あり</a:t>
          </a:r>
          <a:r>
            <a:rPr kumimoji="0" lang="ja-JP" altLang="en-US" sz="1000" b="0" i="0" u="none" strike="noStrike" kern="0" cap="none" spc="0" normalizeH="0" baseline="0" noProof="0">
              <a:ln>
                <a:noFill/>
              </a:ln>
              <a:solidFill>
                <a:prstClr val="black"/>
              </a:solidFill>
              <a:effectLst/>
              <a:uLnTx/>
              <a:uFillTx/>
              <a:latin typeface="+mn-lt"/>
              <a:ea typeface="+mn-ea"/>
              <a:cs typeface="+mn-cs"/>
            </a:rPr>
            <a:t>，</a:t>
          </a:r>
          <a:r>
            <a:rPr kumimoji="0" lang="ja-JP" altLang="ja-JP" sz="1000" b="0" i="0" u="none" strike="noStrike" kern="0" cap="none" spc="0" normalizeH="0" baseline="0" noProof="0">
              <a:ln>
                <a:noFill/>
              </a:ln>
              <a:solidFill>
                <a:prstClr val="black"/>
              </a:solidFill>
              <a:effectLst/>
              <a:uLnTx/>
              <a:uFillTx/>
              <a:latin typeface="+mn-lt"/>
              <a:ea typeface="+mn-ea"/>
              <a:cs typeface="+mn-cs"/>
            </a:rPr>
            <a:t>財政調整基金を取り崩しながらの財政運営となったため減少となった</a:t>
          </a:r>
          <a:r>
            <a:rPr kumimoji="0" lang="ja-JP" altLang="en-US" sz="1000" b="0" i="0" u="none" strike="noStrike" kern="0" cap="none" spc="0" normalizeH="0" baseline="0" noProof="0">
              <a:ln>
                <a:noFill/>
              </a:ln>
              <a:solidFill>
                <a:prstClr val="black"/>
              </a:solidFill>
              <a:effectLst/>
              <a:uLnTx/>
              <a:uFillTx/>
              <a:latin typeface="+mn-lt"/>
              <a:ea typeface="+mn-ea"/>
              <a:cs typeface="+mn-cs"/>
            </a:rPr>
            <a:t>が，</a:t>
          </a:r>
          <a:r>
            <a:rPr kumimoji="0" lang="ja-JP" altLang="ja-JP" sz="1000" b="0" i="0" u="none" strike="noStrike" kern="0" cap="none" spc="0" normalizeH="0" baseline="0" noProof="0">
              <a:ln>
                <a:noFill/>
              </a:ln>
              <a:solidFill>
                <a:prstClr val="black"/>
              </a:solidFill>
              <a:effectLst/>
              <a:uLnTx/>
              <a:uFillTx/>
              <a:latin typeface="+mn-lt"/>
              <a:ea typeface="+mn-ea"/>
              <a:cs typeface="+mn-cs"/>
            </a:rPr>
            <a:t>平成２</a:t>
          </a:r>
          <a:r>
            <a:rPr kumimoji="0" lang="ja-JP" altLang="en-US" sz="1000" b="0" i="0" u="none" strike="noStrike" kern="0" cap="none" spc="0" normalizeH="0" baseline="0" noProof="0">
              <a:ln>
                <a:noFill/>
              </a:ln>
              <a:solidFill>
                <a:prstClr val="black"/>
              </a:solidFill>
              <a:effectLst/>
              <a:uLnTx/>
              <a:uFillTx/>
              <a:latin typeface="+mn-lt"/>
              <a:ea typeface="+mn-ea"/>
              <a:cs typeface="+mn-cs"/>
            </a:rPr>
            <a:t>５</a:t>
          </a:r>
          <a:r>
            <a:rPr kumimoji="0" lang="ja-JP" altLang="ja-JP" sz="1000" b="0" i="0" u="none" strike="noStrike" kern="0" cap="none" spc="0" normalizeH="0" baseline="0" noProof="0">
              <a:ln>
                <a:noFill/>
              </a:ln>
              <a:solidFill>
                <a:prstClr val="black"/>
              </a:solidFill>
              <a:effectLst/>
              <a:uLnTx/>
              <a:uFillTx/>
              <a:latin typeface="+mn-lt"/>
              <a:ea typeface="+mn-ea"/>
              <a:cs typeface="+mn-cs"/>
            </a:rPr>
            <a:t>年度</a:t>
          </a:r>
          <a:r>
            <a:rPr kumimoji="0" lang="ja-JP" altLang="en-US" sz="1000" b="0" i="0" u="none" strike="noStrike" kern="0" cap="none" spc="0" normalizeH="0" baseline="0" noProof="0">
              <a:ln>
                <a:noFill/>
              </a:ln>
              <a:solidFill>
                <a:prstClr val="black"/>
              </a:solidFill>
              <a:effectLst/>
              <a:uLnTx/>
              <a:uFillTx/>
              <a:latin typeface="+mn-lt"/>
              <a:ea typeface="+mn-ea"/>
              <a:cs typeface="+mn-cs"/>
            </a:rPr>
            <a:t>以降</a:t>
          </a:r>
          <a:r>
            <a:rPr kumimoji="0" lang="ja-JP" altLang="ja-JP" sz="1000" b="0" i="0" u="none" strike="noStrike" kern="0" cap="none" spc="0" normalizeH="0" baseline="0" noProof="0">
              <a:ln>
                <a:noFill/>
              </a:ln>
              <a:solidFill>
                <a:prstClr val="black"/>
              </a:solidFill>
              <a:effectLst/>
              <a:uLnTx/>
              <a:uFillTx/>
              <a:latin typeface="+mn-lt"/>
              <a:ea typeface="+mn-ea"/>
              <a:cs typeface="+mn-cs"/>
            </a:rPr>
            <a:t>は，</a:t>
          </a:r>
          <a:r>
            <a:rPr kumimoji="0" lang="ja-JP" altLang="en-US" sz="1000" b="0" i="0" u="none" strike="noStrike" kern="0" cap="none" spc="0" normalizeH="0" baseline="0" noProof="0">
              <a:ln>
                <a:noFill/>
              </a:ln>
              <a:solidFill>
                <a:prstClr val="black"/>
              </a:solidFill>
              <a:effectLst/>
              <a:uLnTx/>
              <a:uFillTx/>
              <a:latin typeface="+mn-lt"/>
              <a:ea typeface="+mn-ea"/>
              <a:cs typeface="+mn-cs"/>
            </a:rPr>
            <a:t>行財政改革の取組み等による財政運営の結果，基金の取り崩しが減となったことから</a:t>
          </a:r>
          <a:r>
            <a:rPr kumimoji="0" lang="ja-JP" altLang="ja-JP" sz="1000" b="0" i="0" u="none" strike="noStrike" kern="0" cap="none" spc="0" normalizeH="0" baseline="0" noProof="0">
              <a:ln>
                <a:noFill/>
              </a:ln>
              <a:solidFill>
                <a:prstClr val="black"/>
              </a:solidFill>
              <a:effectLst/>
              <a:uLnTx/>
              <a:uFillTx/>
              <a:latin typeface="+mn-lt"/>
              <a:ea typeface="+mn-ea"/>
              <a:cs typeface="+mn-cs"/>
            </a:rPr>
            <a:t>，基金残高は</a:t>
          </a:r>
          <a:r>
            <a:rPr kumimoji="0" lang="ja-JP" altLang="en-US" sz="1000" b="0" i="0" u="none" strike="noStrike" kern="0" cap="none" spc="0" normalizeH="0" baseline="0" noProof="0">
              <a:ln>
                <a:noFill/>
              </a:ln>
              <a:solidFill>
                <a:prstClr val="black"/>
              </a:solidFill>
              <a:effectLst/>
              <a:uLnTx/>
              <a:uFillTx/>
              <a:latin typeface="+mn-lt"/>
              <a:ea typeface="+mn-ea"/>
              <a:cs typeface="+mn-cs"/>
            </a:rPr>
            <a:t>一定水準を維持している</a:t>
          </a:r>
          <a:r>
            <a:rPr kumimoji="0" lang="ja-JP" altLang="ja-JP" sz="10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prstClr val="black"/>
              </a:solidFill>
              <a:effectLst/>
              <a:uLnTx/>
              <a:uFillTx/>
              <a:latin typeface="+mn-lt"/>
              <a:ea typeface="+mn-ea"/>
              <a:cs typeface="+mn-cs"/>
            </a:rPr>
            <a:t>　充当可能特定歳入は</a:t>
          </a:r>
          <a:r>
            <a:rPr kumimoji="0" lang="ja-JP" altLang="en-US" sz="1000" b="0" i="0" u="none" strike="noStrike" kern="0" cap="none" spc="0" normalizeH="0" baseline="0" noProof="0">
              <a:ln>
                <a:noFill/>
              </a:ln>
              <a:solidFill>
                <a:prstClr val="black"/>
              </a:solidFill>
              <a:effectLst/>
              <a:uLnTx/>
              <a:uFillTx/>
              <a:latin typeface="+mn-lt"/>
              <a:ea typeface="+mn-ea"/>
              <a:cs typeface="+mn-cs"/>
            </a:rPr>
            <a:t>，前年度より増，また，</a:t>
          </a:r>
          <a:r>
            <a:rPr kumimoji="0" lang="ja-JP" altLang="ja-JP" sz="1000" b="0" i="0" u="none" strike="noStrike" kern="0" cap="none" spc="0" normalizeH="0" baseline="0" noProof="0">
              <a:ln>
                <a:noFill/>
              </a:ln>
              <a:solidFill>
                <a:prstClr val="black"/>
              </a:solidFill>
              <a:effectLst/>
              <a:uLnTx/>
              <a:uFillTx/>
              <a:latin typeface="+mn-lt"/>
              <a:ea typeface="+mn-ea"/>
              <a:cs typeface="+mn-cs"/>
            </a:rPr>
            <a:t>基準財政需要額算入見込額は</a:t>
          </a:r>
          <a:r>
            <a:rPr kumimoji="0" lang="ja-JP" altLang="en-US" sz="1000" b="0" i="0" u="none" strike="noStrike" kern="0" cap="none" spc="0" normalizeH="0" baseline="0" noProof="0">
              <a:ln>
                <a:noFill/>
              </a:ln>
              <a:solidFill>
                <a:prstClr val="black"/>
              </a:solidFill>
              <a:effectLst/>
              <a:uLnTx/>
              <a:uFillTx/>
              <a:latin typeface="+mn-lt"/>
              <a:ea typeface="+mn-ea"/>
              <a:cs typeface="+mn-cs"/>
            </a:rPr>
            <a:t>，</a:t>
          </a:r>
          <a:r>
            <a:rPr kumimoji="0" lang="ja-JP" altLang="ja-JP" sz="1000" b="0" i="0" u="none" strike="noStrike" kern="0" cap="none" spc="0" normalizeH="0" baseline="0" noProof="0">
              <a:ln>
                <a:noFill/>
              </a:ln>
              <a:solidFill>
                <a:prstClr val="black"/>
              </a:solidFill>
              <a:effectLst/>
              <a:uLnTx/>
              <a:uFillTx/>
              <a:latin typeface="+mn-lt"/>
              <a:ea typeface="+mn-ea"/>
              <a:cs typeface="+mn-cs"/>
            </a:rPr>
            <a:t>合併特例債</a:t>
          </a:r>
          <a:r>
            <a:rPr kumimoji="0" lang="ja-JP" altLang="en-US" sz="1000" b="0" i="0" u="none" strike="noStrike" kern="0" cap="none" spc="0" normalizeH="0" baseline="0" noProof="0">
              <a:ln>
                <a:noFill/>
              </a:ln>
              <a:solidFill>
                <a:prstClr val="black"/>
              </a:solidFill>
              <a:effectLst/>
              <a:uLnTx/>
              <a:uFillTx/>
              <a:latin typeface="+mn-lt"/>
              <a:ea typeface="+mn-ea"/>
              <a:cs typeface="+mn-cs"/>
            </a:rPr>
            <a:t>，全国防災事業債</a:t>
          </a:r>
          <a:r>
            <a:rPr kumimoji="0" lang="ja-JP" altLang="ja-JP" sz="1000" b="0" i="0" u="none" strike="noStrike" kern="0" cap="none" spc="0" normalizeH="0" baseline="0" noProof="0">
              <a:ln>
                <a:noFill/>
              </a:ln>
              <a:solidFill>
                <a:prstClr val="black"/>
              </a:solidFill>
              <a:effectLst/>
              <a:uLnTx/>
              <a:uFillTx/>
              <a:latin typeface="+mn-lt"/>
              <a:ea typeface="+mn-ea"/>
              <a:cs typeface="+mn-cs"/>
            </a:rPr>
            <a:t>の</a:t>
          </a:r>
          <a:r>
            <a:rPr kumimoji="0" lang="ja-JP" altLang="en-US" sz="1000" b="0" i="0" u="none" strike="noStrike" kern="0" cap="none" spc="0" normalizeH="0" baseline="0" noProof="0">
              <a:ln>
                <a:noFill/>
              </a:ln>
              <a:solidFill>
                <a:prstClr val="black"/>
              </a:solidFill>
              <a:effectLst/>
              <a:uLnTx/>
              <a:uFillTx/>
              <a:latin typeface="+mn-lt"/>
              <a:ea typeface="+mn-ea"/>
              <a:cs typeface="+mn-cs"/>
            </a:rPr>
            <a:t>発行</a:t>
          </a:r>
          <a:r>
            <a:rPr kumimoji="0" lang="ja-JP" altLang="ja-JP" sz="1000" b="0" i="0" u="none" strike="noStrike" kern="0" cap="none" spc="0" normalizeH="0" baseline="0" noProof="0">
              <a:ln>
                <a:noFill/>
              </a:ln>
              <a:solidFill>
                <a:prstClr val="black"/>
              </a:solidFill>
              <a:effectLst/>
              <a:uLnTx/>
              <a:uFillTx/>
              <a:latin typeface="+mn-lt"/>
              <a:ea typeface="+mn-ea"/>
              <a:cs typeface="+mn-cs"/>
            </a:rPr>
            <a:t>によ</a:t>
          </a:r>
          <a:r>
            <a:rPr kumimoji="0" lang="ja-JP" altLang="en-US" sz="1000" b="0" i="0" u="none" strike="noStrike" kern="0" cap="none" spc="0" normalizeH="0" baseline="0" noProof="0">
              <a:ln>
                <a:noFill/>
              </a:ln>
              <a:solidFill>
                <a:prstClr val="black"/>
              </a:solidFill>
              <a:effectLst/>
              <a:uLnTx/>
              <a:uFillTx/>
              <a:latin typeface="+mn-lt"/>
              <a:ea typeface="+mn-ea"/>
              <a:cs typeface="+mn-cs"/>
            </a:rPr>
            <a:t>り増加傾向にある</a:t>
          </a:r>
          <a:r>
            <a:rPr kumimoji="0" lang="ja-JP" altLang="ja-JP" sz="1000" b="0" i="0" u="none" strike="noStrike" kern="0" cap="none" spc="0" normalizeH="0" baseline="0" noProof="0">
              <a:ln>
                <a:noFill/>
              </a:ln>
              <a:solidFill>
                <a:prstClr val="black"/>
              </a:solidFill>
              <a:effectLst/>
              <a:uLnTx/>
              <a:uFillTx/>
              <a:latin typeface="+mn-lt"/>
              <a:ea typeface="+mn-ea"/>
              <a:cs typeface="+mn-cs"/>
            </a:rPr>
            <a:t>。</a:t>
          </a:r>
          <a:endParaRPr kumimoji="0" lang="en-US"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prstClr val="black"/>
              </a:solidFill>
              <a:effectLst/>
              <a:uLnTx/>
              <a:uFillTx/>
              <a:latin typeface="+mn-lt"/>
              <a:ea typeface="+mn-ea"/>
              <a:cs typeface="+mn-cs"/>
            </a:rPr>
            <a:t>　上記要因</a:t>
          </a:r>
          <a:r>
            <a:rPr kumimoji="0" lang="ja-JP" altLang="en-US" sz="1000" b="0" i="0" u="none" strike="noStrike" kern="0" cap="none" spc="0" normalizeH="0" baseline="0" noProof="0">
              <a:ln>
                <a:noFill/>
              </a:ln>
              <a:solidFill>
                <a:prstClr val="black"/>
              </a:solidFill>
              <a:effectLst/>
              <a:uLnTx/>
              <a:uFillTx/>
              <a:latin typeface="+mn-lt"/>
              <a:ea typeface="+mn-ea"/>
              <a:cs typeface="+mn-cs"/>
            </a:rPr>
            <a:t>等</a:t>
          </a:r>
          <a:r>
            <a:rPr kumimoji="0" lang="ja-JP" altLang="ja-JP" sz="1000" b="0" i="0" u="none" strike="noStrike" kern="0" cap="none" spc="0" normalizeH="0" baseline="0" noProof="0">
              <a:ln>
                <a:noFill/>
              </a:ln>
              <a:solidFill>
                <a:prstClr val="black"/>
              </a:solidFill>
              <a:effectLst/>
              <a:uLnTx/>
              <a:uFillTx/>
              <a:latin typeface="+mn-lt"/>
              <a:ea typeface="+mn-ea"/>
              <a:cs typeface="+mn-cs"/>
            </a:rPr>
            <a:t>により、将来負担比率の分子は</a:t>
          </a:r>
          <a:r>
            <a:rPr kumimoji="0" lang="ja-JP" altLang="en-US" sz="1000" b="0" i="0" u="none" strike="noStrike" kern="0" cap="none" spc="0" normalizeH="0" baseline="0" noProof="0">
              <a:ln>
                <a:noFill/>
              </a:ln>
              <a:solidFill>
                <a:prstClr val="black"/>
              </a:solidFill>
              <a:effectLst/>
              <a:uLnTx/>
              <a:uFillTx/>
              <a:latin typeface="+mn-lt"/>
              <a:ea typeface="+mn-ea"/>
              <a:cs typeface="+mn-cs"/>
            </a:rPr>
            <a:t>前年度より増加となっている。</a:t>
          </a:r>
          <a:endPar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岡山県津山市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103,954
103,193
506.33
49,222,701
46,877,971
2,250,121
27,899,278
73,727,948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156.6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7" name="正方形/長方形 3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38" name="正方形/長方形 37"/>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39" name="正方形/長方形 3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0" name="テキスト ボックス 39"/>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1" name="正方形/長方形 40"/>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2" name="正方形/長方形 4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3" name="正方形/長方形 4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4" name="正方形/長方形 4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5" name="正方形/長方形 4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6" name="正方形/長方形 4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7" name="正方形/長方形 4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48" name="正方形/長方形 4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0" name="正方形/長方形 49"/>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2" name="テキスト ボックス 51"/>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岡山県津山市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103,954
103,193
506.33
49,222,701
46,877,971
2,250,121
27,899,278
73,727,948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156.6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岡山県津山市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103,954
103,193
506.33
49,222,701
46,877,971
2,250,121
27,899,278
73,727,948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156.6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岡山県津山市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103,954
103,193
506.33
49,222,701
46,877,971
2,250,121
27,899,278
73,727,948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156.6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mn-ea"/>
              <a:cs typeface="+mn-cs"/>
            </a:rPr>
            <a:t>　</a:t>
          </a:r>
          <a:r>
            <a:rPr kumimoji="0" lang="ja-JP" altLang="ja-JP" sz="1200" b="0" i="0" u="none" strike="noStrike" kern="0" cap="none" spc="0" normalizeH="0" baseline="0" noProof="0">
              <a:ln>
                <a:noFill/>
              </a:ln>
              <a:solidFill>
                <a:prstClr val="black"/>
              </a:solidFill>
              <a:effectLst/>
              <a:uLnTx/>
              <a:uFillTx/>
              <a:latin typeface="+mn-lt"/>
              <a:ea typeface="+mn-ea"/>
              <a:cs typeface="+mn-cs"/>
            </a:rPr>
            <a:t>類似団体内平均は下回る</a:t>
          </a:r>
          <a:r>
            <a:rPr kumimoji="0" lang="ja-JP" altLang="en-US" sz="1200" b="0" i="0" u="none" strike="noStrike" kern="0" cap="none" spc="0" normalizeH="0" baseline="0" noProof="0">
              <a:ln>
                <a:noFill/>
              </a:ln>
              <a:solidFill>
                <a:prstClr val="black"/>
              </a:solidFill>
              <a:effectLst/>
              <a:uLnTx/>
              <a:uFillTx/>
              <a:latin typeface="+mn-lt"/>
              <a:ea typeface="+mn-ea"/>
              <a:cs typeface="+mn-cs"/>
            </a:rPr>
            <a:t>が</a:t>
          </a:r>
          <a:r>
            <a:rPr kumimoji="0" lang="ja-JP" altLang="ja-JP" sz="1200" b="0" i="0" u="none" strike="noStrike" kern="0" cap="none" spc="0" normalizeH="0" baseline="0" noProof="0">
              <a:ln>
                <a:noFill/>
              </a:ln>
              <a:solidFill>
                <a:prstClr val="black"/>
              </a:solidFill>
              <a:effectLst/>
              <a:uLnTx/>
              <a:uFillTx/>
              <a:latin typeface="+mn-lt"/>
              <a:ea typeface="+mn-ea"/>
              <a:cs typeface="+mn-cs"/>
            </a:rPr>
            <a:t>，全国平均</a:t>
          </a:r>
          <a:r>
            <a:rPr kumimoji="0" lang="ja-JP" altLang="en-US" sz="1200" b="0" i="0" u="none" strike="noStrike" kern="0" cap="none" spc="0" normalizeH="0" baseline="0" noProof="0">
              <a:ln>
                <a:noFill/>
              </a:ln>
              <a:solidFill>
                <a:prstClr val="black"/>
              </a:solidFill>
              <a:effectLst/>
              <a:uLnTx/>
              <a:uFillTx/>
              <a:latin typeface="+mn-lt"/>
              <a:ea typeface="+mn-ea"/>
              <a:cs typeface="+mn-cs"/>
            </a:rPr>
            <a:t>及び県内平均では</a:t>
          </a:r>
          <a:r>
            <a:rPr kumimoji="0" lang="ja-JP" altLang="ja-JP" sz="1200" b="0" i="0" u="none" strike="noStrike" kern="0" cap="none" spc="0" normalizeH="0" baseline="0" noProof="0">
              <a:ln>
                <a:noFill/>
              </a:ln>
              <a:solidFill>
                <a:prstClr val="black"/>
              </a:solidFill>
              <a:effectLst/>
              <a:uLnTx/>
              <a:uFillTx/>
              <a:latin typeface="+mn-lt"/>
              <a:ea typeface="+mn-ea"/>
              <a:cs typeface="+mn-cs"/>
            </a:rPr>
            <a:t>若干上回っている。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a:t>
          </a:r>
          <a:r>
            <a:rPr kumimoji="0" lang="ja-JP" altLang="en-US" sz="1200" b="0" i="0" u="none" strike="noStrike" kern="0" cap="none" spc="0" normalizeH="0" baseline="0" noProof="0">
              <a:ln>
                <a:noFill/>
              </a:ln>
              <a:solidFill>
                <a:prstClr val="black"/>
              </a:solidFill>
              <a:effectLst/>
              <a:uLnTx/>
              <a:uFillTx/>
              <a:latin typeface="+mn-lt"/>
              <a:ea typeface="+mn-ea"/>
              <a:cs typeface="+mn-cs"/>
            </a:rPr>
            <a:t>引き続き</a:t>
          </a:r>
          <a:r>
            <a:rPr kumimoji="0" lang="ja-JP" altLang="ja-JP" sz="1200" b="0" i="0" u="none" strike="noStrike" kern="0" cap="none" spc="0" normalizeH="0" baseline="0" noProof="0">
              <a:ln>
                <a:noFill/>
              </a:ln>
              <a:solidFill>
                <a:prstClr val="black"/>
              </a:solidFill>
              <a:effectLst/>
              <a:uLnTx/>
              <a:uFillTx/>
              <a:latin typeface="+mn-lt"/>
              <a:ea typeface="+mn-ea"/>
              <a:cs typeface="+mn-cs"/>
            </a:rPr>
            <a:t>企業立地の促進</a:t>
          </a:r>
          <a:r>
            <a:rPr kumimoji="0" lang="ja-JP" altLang="en-US" sz="1200" b="0" i="0" u="none" strike="noStrike" kern="0" cap="none" spc="0" normalizeH="0" baseline="0" noProof="0">
              <a:ln>
                <a:noFill/>
              </a:ln>
              <a:solidFill>
                <a:prstClr val="black"/>
              </a:solidFill>
              <a:effectLst/>
              <a:uLnTx/>
              <a:uFillTx/>
              <a:latin typeface="+mn-lt"/>
              <a:ea typeface="+mn-ea"/>
              <a:cs typeface="+mn-cs"/>
            </a:rPr>
            <a:t>や</a:t>
          </a:r>
          <a:r>
            <a:rPr kumimoji="0" lang="ja-JP" altLang="ja-JP" sz="1200" b="0" i="0" u="none" strike="noStrike" kern="0" cap="none" spc="0" normalizeH="0" baseline="0" noProof="0">
              <a:ln>
                <a:noFill/>
              </a:ln>
              <a:solidFill>
                <a:prstClr val="black"/>
              </a:solidFill>
              <a:effectLst/>
              <a:uLnTx/>
              <a:uFillTx/>
              <a:latin typeface="+mn-lt"/>
              <a:ea typeface="+mn-ea"/>
              <a:cs typeface="+mn-cs"/>
            </a:rPr>
            <a:t>産業振興を推進するとともに</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市税などの自主財源の増加に努め，財政基盤の強化を図っていく。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84667</xdr:rowOff>
    </xdr:to>
    <xdr:cxnSp macro="">
      <xdr:nvCxnSpPr>
        <xdr:cNvPr id="63" name="直線コネクタ 62"/>
        <xdr:cNvCxnSpPr/>
      </xdr:nvCxnSpPr>
      <xdr:spPr>
        <a:xfrm flipV="1">
          <a:off x="4953000" y="626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95250</xdr:rowOff>
    </xdr:to>
    <xdr:cxnSp macro="">
      <xdr:nvCxnSpPr>
        <xdr:cNvPr id="68" name="直線コネクタ 67"/>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162577</xdr:rowOff>
    </xdr:from>
    <xdr:ext cx="762000" cy="259045"/>
    <xdr:sp macro="" textlink="">
      <xdr:nvSpPr>
        <xdr:cNvPr id="69"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70" name="フローチャート : 判断 69"/>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95250</xdr:rowOff>
    </xdr:to>
    <xdr:cxnSp macro="">
      <xdr:nvCxnSpPr>
        <xdr:cNvPr id="71" name="直線コネクタ 70"/>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119239</xdr:rowOff>
    </xdr:from>
    <xdr:to>
      <xdr:col>6</xdr:col>
      <xdr:colOff>50800</xdr:colOff>
      <xdr:row>42</xdr:row>
      <xdr:rowOff>49389</xdr:rowOff>
    </xdr:to>
    <xdr:sp macro="" textlink="">
      <xdr:nvSpPr>
        <xdr:cNvPr id="72" name="フローチャート : 判断 71"/>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59566</xdr:rowOff>
    </xdr:from>
    <xdr:ext cx="736600" cy="259045"/>
    <xdr:sp macro="" textlink="">
      <xdr:nvSpPr>
        <xdr:cNvPr id="73" name="テキスト ボックス 72"/>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95250</xdr:rowOff>
    </xdr:from>
    <xdr:to>
      <xdr:col>4</xdr:col>
      <xdr:colOff>482600</xdr:colOff>
      <xdr:row>43</xdr:row>
      <xdr:rowOff>108655</xdr:rowOff>
    </xdr:to>
    <xdr:cxnSp macro="">
      <xdr:nvCxnSpPr>
        <xdr:cNvPr id="74" name="直線コネクタ 73"/>
        <xdr:cNvCxnSpPr/>
      </xdr:nvCxnSpPr>
      <xdr:spPr>
        <a:xfrm flipV="1">
          <a:off x="2336800" y="74676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119239</xdr:rowOff>
    </xdr:from>
    <xdr:to>
      <xdr:col>4</xdr:col>
      <xdr:colOff>533400</xdr:colOff>
      <xdr:row>42</xdr:row>
      <xdr:rowOff>49389</xdr:rowOff>
    </xdr:to>
    <xdr:sp macro="" textlink="">
      <xdr:nvSpPr>
        <xdr:cNvPr id="75" name="フローチャート : 判断 74"/>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59566</xdr:rowOff>
    </xdr:from>
    <xdr:ext cx="762000" cy="259045"/>
    <xdr:sp macro="" textlink="">
      <xdr:nvSpPr>
        <xdr:cNvPr id="76" name="テキスト ボックス 75"/>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43</xdr:row>
      <xdr:rowOff>108655</xdr:rowOff>
    </xdr:to>
    <xdr:cxnSp macro="">
      <xdr:nvCxnSpPr>
        <xdr:cNvPr id="77" name="直線コネクタ 76"/>
        <xdr:cNvCxnSpPr/>
      </xdr:nvCxnSpPr>
      <xdr:spPr>
        <a:xfrm>
          <a:off x="1447800" y="74676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119239</xdr:rowOff>
    </xdr:from>
    <xdr:to>
      <xdr:col>3</xdr:col>
      <xdr:colOff>330200</xdr:colOff>
      <xdr:row>42</xdr:row>
      <xdr:rowOff>49389</xdr:rowOff>
    </xdr:to>
    <xdr:sp macro="" textlink="">
      <xdr:nvSpPr>
        <xdr:cNvPr id="78" name="フローチャート : 判断 77"/>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59566</xdr:rowOff>
    </xdr:from>
    <xdr:ext cx="762000" cy="259045"/>
    <xdr:sp macro="" textlink="">
      <xdr:nvSpPr>
        <xdr:cNvPr id="79" name="テキスト ボックス 78"/>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79022</xdr:rowOff>
    </xdr:from>
    <xdr:to>
      <xdr:col>2</xdr:col>
      <xdr:colOff>127000</xdr:colOff>
      <xdr:row>42</xdr:row>
      <xdr:rowOff>9172</xdr:rowOff>
    </xdr:to>
    <xdr:sp macro="" textlink="">
      <xdr:nvSpPr>
        <xdr:cNvPr id="80" name="フローチャート : 判断 79"/>
        <xdr:cNvSpPr/>
      </xdr:nvSpPr>
      <xdr:spPr>
        <a:xfrm>
          <a:off x="1397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19349</xdr:rowOff>
    </xdr:from>
    <xdr:ext cx="762000" cy="259045"/>
    <xdr:sp macro="" textlink="">
      <xdr:nvSpPr>
        <xdr:cNvPr id="81" name="テキスト ボックス 80"/>
        <xdr:cNvSpPr txBox="1"/>
      </xdr:nvSpPr>
      <xdr:spPr>
        <a:xfrm>
          <a:off x="1066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87" name="円/楕円 86"/>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16527</xdr:rowOff>
    </xdr:from>
    <xdr:ext cx="762000" cy="259045"/>
    <xdr:sp macro="" textlink="">
      <xdr:nvSpPr>
        <xdr:cNvPr id="88"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89" name="円/楕円 88"/>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90" name="テキスト ボックス 89"/>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91" name="円/楕円 90"/>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92" name="テキスト ボックス 91"/>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57855</xdr:rowOff>
    </xdr:from>
    <xdr:to>
      <xdr:col>3</xdr:col>
      <xdr:colOff>330200</xdr:colOff>
      <xdr:row>43</xdr:row>
      <xdr:rowOff>159455</xdr:rowOff>
    </xdr:to>
    <xdr:sp macro="" textlink="">
      <xdr:nvSpPr>
        <xdr:cNvPr id="93" name="円/楕円 92"/>
        <xdr:cNvSpPr/>
      </xdr:nvSpPr>
      <xdr:spPr>
        <a:xfrm>
          <a:off x="2286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144232</xdr:rowOff>
    </xdr:from>
    <xdr:ext cx="762000" cy="259045"/>
    <xdr:sp macro="" textlink="">
      <xdr:nvSpPr>
        <xdr:cNvPr id="94" name="テキスト ボックス 93"/>
        <xdr:cNvSpPr txBox="1"/>
      </xdr:nvSpPr>
      <xdr:spPr>
        <a:xfrm>
          <a:off x="1955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5" name="円/楕円 94"/>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96" name="テキスト ボックス 95"/>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全国</a:t>
          </a:r>
          <a:r>
            <a:rPr kumimoji="0" lang="ja-JP" altLang="en-US" sz="1200" b="0" i="0" u="none" strike="noStrike" kern="0" cap="none" spc="0" normalizeH="0" baseline="0" noProof="0">
              <a:ln>
                <a:noFill/>
              </a:ln>
              <a:solidFill>
                <a:prstClr val="black"/>
              </a:solidFill>
              <a:effectLst/>
              <a:uLnTx/>
              <a:uFillTx/>
              <a:latin typeface="+mn-lt"/>
              <a:ea typeface="+mn-ea"/>
              <a:cs typeface="+mn-cs"/>
            </a:rPr>
            <a:t>平均とはほぼ同水準であるが，</a:t>
          </a:r>
          <a:r>
            <a:rPr kumimoji="0" lang="ja-JP" altLang="ja-JP" sz="1200" b="0" i="0" u="none" strike="noStrike" kern="0" cap="none" spc="0" normalizeH="0" baseline="0" noProof="0">
              <a:ln>
                <a:noFill/>
              </a:ln>
              <a:solidFill>
                <a:prstClr val="black"/>
              </a:solidFill>
              <a:effectLst/>
              <a:uLnTx/>
              <a:uFillTx/>
              <a:latin typeface="+mn-lt"/>
              <a:ea typeface="+mn-ea"/>
              <a:cs typeface="+mn-cs"/>
            </a:rPr>
            <a:t>類似団体内及び県内平均よりも高い比率となっている。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市税</a:t>
          </a:r>
          <a:r>
            <a:rPr kumimoji="0" lang="ja-JP" altLang="en-US" sz="1200" b="0" i="0" u="none" strike="noStrike" kern="0" cap="none" spc="0" normalizeH="0" baseline="0" noProof="0">
              <a:ln>
                <a:noFill/>
              </a:ln>
              <a:solidFill>
                <a:prstClr val="black"/>
              </a:solidFill>
              <a:effectLst/>
              <a:uLnTx/>
              <a:uFillTx/>
              <a:latin typeface="+mn-lt"/>
              <a:ea typeface="+mn-ea"/>
              <a:cs typeface="+mn-cs"/>
            </a:rPr>
            <a:t>等</a:t>
          </a:r>
          <a:r>
            <a:rPr kumimoji="0" lang="ja-JP" altLang="ja-JP" sz="1200" b="0" i="0" u="none" strike="noStrike" kern="0" cap="none" spc="0" normalizeH="0" baseline="0" noProof="0">
              <a:ln>
                <a:noFill/>
              </a:ln>
              <a:solidFill>
                <a:prstClr val="black"/>
              </a:solidFill>
              <a:effectLst/>
              <a:uLnTx/>
              <a:uFillTx/>
              <a:latin typeface="+mn-lt"/>
              <a:ea typeface="+mn-ea"/>
              <a:cs typeface="+mn-cs"/>
            </a:rPr>
            <a:t>の一般財源の確保と</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徹底した事務事業の見直しによ</a:t>
          </a:r>
          <a:r>
            <a:rPr kumimoji="0" lang="ja-JP" altLang="en-US" sz="1200" b="0" i="0" u="none" strike="noStrike" kern="0" cap="none" spc="0" normalizeH="0" baseline="0" noProof="0">
              <a:ln>
                <a:noFill/>
              </a:ln>
              <a:solidFill>
                <a:prstClr val="black"/>
              </a:solidFill>
              <a:effectLst/>
              <a:uLnTx/>
              <a:uFillTx/>
              <a:latin typeface="+mn-lt"/>
              <a:ea typeface="+mn-ea"/>
              <a:cs typeface="+mn-cs"/>
            </a:rPr>
            <a:t>る</a:t>
          </a:r>
          <a:r>
            <a:rPr kumimoji="0" lang="ja-JP" altLang="ja-JP" sz="1200" b="0" i="0" u="none" strike="noStrike" kern="0" cap="none" spc="0" normalizeH="0" baseline="0" noProof="0">
              <a:ln>
                <a:noFill/>
              </a:ln>
              <a:solidFill>
                <a:prstClr val="black"/>
              </a:solidFill>
              <a:effectLst/>
              <a:uLnTx/>
              <a:uFillTx/>
              <a:latin typeface="+mn-lt"/>
              <a:ea typeface="+mn-ea"/>
              <a:cs typeface="+mn-cs"/>
            </a:rPr>
            <a:t>経常的な歳出の圧縮を図り</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財政構造の改善に努めていく。</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110913</xdr:rowOff>
    </xdr:from>
    <xdr:to>
      <xdr:col>7</xdr:col>
      <xdr:colOff>152400</xdr:colOff>
      <xdr:row>66</xdr:row>
      <xdr:rowOff>171027</xdr:rowOff>
    </xdr:to>
    <xdr:cxnSp macro="">
      <xdr:nvCxnSpPr>
        <xdr:cNvPr id="126" name="直線コネクタ 125"/>
        <xdr:cNvCxnSpPr/>
      </xdr:nvCxnSpPr>
      <xdr:spPr>
        <a:xfrm flipV="1">
          <a:off x="4953000" y="10055013"/>
          <a:ext cx="0" cy="14317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143104</xdr:rowOff>
    </xdr:from>
    <xdr:ext cx="762000" cy="259045"/>
    <xdr:sp macro="" textlink="">
      <xdr:nvSpPr>
        <xdr:cNvPr id="127" name="財政構造の弾力性最小値テキスト"/>
        <xdr:cNvSpPr txBox="1"/>
      </xdr:nvSpPr>
      <xdr:spPr>
        <a:xfrm>
          <a:off x="5041900" y="114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66</xdr:row>
      <xdr:rowOff>171027</xdr:rowOff>
    </xdr:from>
    <xdr:to>
      <xdr:col>7</xdr:col>
      <xdr:colOff>241300</xdr:colOff>
      <xdr:row>66</xdr:row>
      <xdr:rowOff>171027</xdr:rowOff>
    </xdr:to>
    <xdr:cxnSp macro="">
      <xdr:nvCxnSpPr>
        <xdr:cNvPr id="128" name="直線コネクタ 127"/>
        <xdr:cNvCxnSpPr/>
      </xdr:nvCxnSpPr>
      <xdr:spPr>
        <a:xfrm>
          <a:off x="4864100" y="114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25840</xdr:rowOff>
    </xdr:from>
    <xdr:ext cx="762000" cy="259045"/>
    <xdr:sp macro="" textlink="">
      <xdr:nvSpPr>
        <xdr:cNvPr id="129" name="財政構造の弾力性最大値テキスト"/>
        <xdr:cNvSpPr txBox="1"/>
      </xdr:nvSpPr>
      <xdr:spPr>
        <a:xfrm>
          <a:off x="5041900" y="979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7</xdr:col>
      <xdr:colOff>63500</xdr:colOff>
      <xdr:row>58</xdr:row>
      <xdr:rowOff>110913</xdr:rowOff>
    </xdr:from>
    <xdr:to>
      <xdr:col>7</xdr:col>
      <xdr:colOff>241300</xdr:colOff>
      <xdr:row>58</xdr:row>
      <xdr:rowOff>110913</xdr:rowOff>
    </xdr:to>
    <xdr:cxnSp macro="">
      <xdr:nvCxnSpPr>
        <xdr:cNvPr id="130" name="直線コネクタ 129"/>
        <xdr:cNvCxnSpPr/>
      </xdr:nvCxnSpPr>
      <xdr:spPr>
        <a:xfrm>
          <a:off x="4864100" y="1005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157056</xdr:rowOff>
    </xdr:from>
    <xdr:to>
      <xdr:col>7</xdr:col>
      <xdr:colOff>152400</xdr:colOff>
      <xdr:row>63</xdr:row>
      <xdr:rowOff>114300</xdr:rowOff>
    </xdr:to>
    <xdr:cxnSp macro="">
      <xdr:nvCxnSpPr>
        <xdr:cNvPr id="131" name="直線コネクタ 130"/>
        <xdr:cNvCxnSpPr/>
      </xdr:nvCxnSpPr>
      <xdr:spPr>
        <a:xfrm flipV="1">
          <a:off x="4114800" y="10786956"/>
          <a:ext cx="8382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10177</xdr:rowOff>
    </xdr:from>
    <xdr:ext cx="762000" cy="259045"/>
    <xdr:sp macro="" textlink="">
      <xdr:nvSpPr>
        <xdr:cNvPr id="132" name="財政構造の弾力性平均値テキスト"/>
        <xdr:cNvSpPr txBox="1"/>
      </xdr:nvSpPr>
      <xdr:spPr>
        <a:xfrm>
          <a:off x="5041900" y="1046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165100</xdr:rowOff>
    </xdr:from>
    <xdr:to>
      <xdr:col>7</xdr:col>
      <xdr:colOff>203200</xdr:colOff>
      <xdr:row>62</xdr:row>
      <xdr:rowOff>95250</xdr:rowOff>
    </xdr:to>
    <xdr:sp macro="" textlink="">
      <xdr:nvSpPr>
        <xdr:cNvPr id="133" name="フローチャート : 判断 132"/>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17780</xdr:rowOff>
    </xdr:from>
    <xdr:to>
      <xdr:col>6</xdr:col>
      <xdr:colOff>0</xdr:colOff>
      <xdr:row>63</xdr:row>
      <xdr:rowOff>114300</xdr:rowOff>
    </xdr:to>
    <xdr:cxnSp macro="">
      <xdr:nvCxnSpPr>
        <xdr:cNvPr id="134" name="直線コネクタ 133"/>
        <xdr:cNvCxnSpPr/>
      </xdr:nvCxnSpPr>
      <xdr:spPr>
        <a:xfrm>
          <a:off x="3225800" y="1081913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7196</xdr:rowOff>
    </xdr:from>
    <xdr:to>
      <xdr:col>6</xdr:col>
      <xdr:colOff>50800</xdr:colOff>
      <xdr:row>63</xdr:row>
      <xdr:rowOff>108796</xdr:rowOff>
    </xdr:to>
    <xdr:sp macro="" textlink="">
      <xdr:nvSpPr>
        <xdr:cNvPr id="135" name="フローチャート : 判断 134"/>
        <xdr:cNvSpPr/>
      </xdr:nvSpPr>
      <xdr:spPr>
        <a:xfrm>
          <a:off x="4064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118973</xdr:rowOff>
    </xdr:from>
    <xdr:ext cx="736600" cy="259045"/>
    <xdr:sp macro="" textlink="">
      <xdr:nvSpPr>
        <xdr:cNvPr id="136" name="テキスト ボックス 135"/>
        <xdr:cNvSpPr txBox="1"/>
      </xdr:nvSpPr>
      <xdr:spPr>
        <a:xfrm>
          <a:off x="3733800" y="1057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17780</xdr:rowOff>
    </xdr:from>
    <xdr:to>
      <xdr:col>4</xdr:col>
      <xdr:colOff>482600</xdr:colOff>
      <xdr:row>64</xdr:row>
      <xdr:rowOff>31327</xdr:rowOff>
    </xdr:to>
    <xdr:cxnSp macro="">
      <xdr:nvCxnSpPr>
        <xdr:cNvPr id="137" name="直線コネクタ 136"/>
        <xdr:cNvCxnSpPr/>
      </xdr:nvCxnSpPr>
      <xdr:spPr>
        <a:xfrm flipV="1">
          <a:off x="2336800" y="10819130"/>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74083</xdr:rowOff>
    </xdr:from>
    <xdr:to>
      <xdr:col>4</xdr:col>
      <xdr:colOff>533400</xdr:colOff>
      <xdr:row>63</xdr:row>
      <xdr:rowOff>4233</xdr:rowOff>
    </xdr:to>
    <xdr:sp macro="" textlink="">
      <xdr:nvSpPr>
        <xdr:cNvPr id="138" name="フローチャート : 判断 137"/>
        <xdr:cNvSpPr/>
      </xdr:nvSpPr>
      <xdr:spPr>
        <a:xfrm>
          <a:off x="3175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14410</xdr:rowOff>
    </xdr:from>
    <xdr:ext cx="762000" cy="259045"/>
    <xdr:sp macro="" textlink="">
      <xdr:nvSpPr>
        <xdr:cNvPr id="139" name="テキスト ボックス 138"/>
        <xdr:cNvSpPr txBox="1"/>
      </xdr:nvSpPr>
      <xdr:spPr>
        <a:xfrm>
          <a:off x="2844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31327</xdr:rowOff>
    </xdr:from>
    <xdr:to>
      <xdr:col>3</xdr:col>
      <xdr:colOff>279400</xdr:colOff>
      <xdr:row>64</xdr:row>
      <xdr:rowOff>71544</xdr:rowOff>
    </xdr:to>
    <xdr:cxnSp macro="">
      <xdr:nvCxnSpPr>
        <xdr:cNvPr id="140" name="直線コネクタ 139"/>
        <xdr:cNvCxnSpPr/>
      </xdr:nvCxnSpPr>
      <xdr:spPr>
        <a:xfrm flipV="1">
          <a:off x="1447800" y="1100412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138430</xdr:rowOff>
    </xdr:from>
    <xdr:to>
      <xdr:col>3</xdr:col>
      <xdr:colOff>330200</xdr:colOff>
      <xdr:row>63</xdr:row>
      <xdr:rowOff>68580</xdr:rowOff>
    </xdr:to>
    <xdr:sp macro="" textlink="">
      <xdr:nvSpPr>
        <xdr:cNvPr id="141" name="フローチャート : 判断 140"/>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78757</xdr:rowOff>
    </xdr:from>
    <xdr:ext cx="762000" cy="259045"/>
    <xdr:sp macro="" textlink="">
      <xdr:nvSpPr>
        <xdr:cNvPr id="142" name="テキスト ボックス 141"/>
        <xdr:cNvSpPr txBox="1"/>
      </xdr:nvSpPr>
      <xdr:spPr>
        <a:xfrm>
          <a:off x="1955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106256</xdr:rowOff>
    </xdr:from>
    <xdr:to>
      <xdr:col>2</xdr:col>
      <xdr:colOff>127000</xdr:colOff>
      <xdr:row>63</xdr:row>
      <xdr:rowOff>36406</xdr:rowOff>
    </xdr:to>
    <xdr:sp macro="" textlink="">
      <xdr:nvSpPr>
        <xdr:cNvPr id="143" name="フローチャート : 判断 142"/>
        <xdr:cNvSpPr/>
      </xdr:nvSpPr>
      <xdr:spPr>
        <a:xfrm>
          <a:off x="1397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46583</xdr:rowOff>
    </xdr:from>
    <xdr:ext cx="762000" cy="259045"/>
    <xdr:sp macro="" textlink="">
      <xdr:nvSpPr>
        <xdr:cNvPr id="144" name="テキスト ボックス 143"/>
        <xdr:cNvSpPr txBox="1"/>
      </xdr:nvSpPr>
      <xdr:spPr>
        <a:xfrm>
          <a:off x="1066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106256</xdr:rowOff>
    </xdr:from>
    <xdr:to>
      <xdr:col>7</xdr:col>
      <xdr:colOff>203200</xdr:colOff>
      <xdr:row>63</xdr:row>
      <xdr:rowOff>36406</xdr:rowOff>
    </xdr:to>
    <xdr:sp macro="" textlink="">
      <xdr:nvSpPr>
        <xdr:cNvPr id="150" name="円/楕円 149"/>
        <xdr:cNvSpPr/>
      </xdr:nvSpPr>
      <xdr:spPr>
        <a:xfrm>
          <a:off x="49022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78333</xdr:rowOff>
    </xdr:from>
    <xdr:ext cx="762000" cy="259045"/>
    <xdr:sp macro="" textlink="">
      <xdr:nvSpPr>
        <xdr:cNvPr id="151" name="財政構造の弾力性該当値テキスト"/>
        <xdr:cNvSpPr txBox="1"/>
      </xdr:nvSpPr>
      <xdr:spPr>
        <a:xfrm>
          <a:off x="5041900" y="1070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63500</xdr:rowOff>
    </xdr:from>
    <xdr:to>
      <xdr:col>6</xdr:col>
      <xdr:colOff>50800</xdr:colOff>
      <xdr:row>63</xdr:row>
      <xdr:rowOff>165100</xdr:rowOff>
    </xdr:to>
    <xdr:sp macro="" textlink="">
      <xdr:nvSpPr>
        <xdr:cNvPr id="152" name="円/楕円 151"/>
        <xdr:cNvSpPr/>
      </xdr:nvSpPr>
      <xdr:spPr>
        <a:xfrm>
          <a:off x="4064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149877</xdr:rowOff>
    </xdr:from>
    <xdr:ext cx="736600" cy="259045"/>
    <xdr:sp macro="" textlink="">
      <xdr:nvSpPr>
        <xdr:cNvPr id="153" name="テキスト ボックス 152"/>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138430</xdr:rowOff>
    </xdr:from>
    <xdr:to>
      <xdr:col>4</xdr:col>
      <xdr:colOff>533400</xdr:colOff>
      <xdr:row>63</xdr:row>
      <xdr:rowOff>68580</xdr:rowOff>
    </xdr:to>
    <xdr:sp macro="" textlink="">
      <xdr:nvSpPr>
        <xdr:cNvPr id="154" name="円/楕円 153"/>
        <xdr:cNvSpPr/>
      </xdr:nvSpPr>
      <xdr:spPr>
        <a:xfrm>
          <a:off x="3175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53357</xdr:rowOff>
    </xdr:from>
    <xdr:ext cx="762000" cy="259045"/>
    <xdr:sp macro="" textlink="">
      <xdr:nvSpPr>
        <xdr:cNvPr id="155" name="テキスト ボックス 154"/>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151977</xdr:rowOff>
    </xdr:from>
    <xdr:to>
      <xdr:col>3</xdr:col>
      <xdr:colOff>330200</xdr:colOff>
      <xdr:row>64</xdr:row>
      <xdr:rowOff>82127</xdr:rowOff>
    </xdr:to>
    <xdr:sp macro="" textlink="">
      <xdr:nvSpPr>
        <xdr:cNvPr id="156" name="円/楕円 155"/>
        <xdr:cNvSpPr/>
      </xdr:nvSpPr>
      <xdr:spPr>
        <a:xfrm>
          <a:off x="2286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66904</xdr:rowOff>
    </xdr:from>
    <xdr:ext cx="762000" cy="259045"/>
    <xdr:sp macro="" textlink="">
      <xdr:nvSpPr>
        <xdr:cNvPr id="157" name="テキスト ボックス 156"/>
        <xdr:cNvSpPr txBox="1"/>
      </xdr:nvSpPr>
      <xdr:spPr>
        <a:xfrm>
          <a:off x="1955800" y="1103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20744</xdr:rowOff>
    </xdr:from>
    <xdr:to>
      <xdr:col>2</xdr:col>
      <xdr:colOff>127000</xdr:colOff>
      <xdr:row>64</xdr:row>
      <xdr:rowOff>122344</xdr:rowOff>
    </xdr:to>
    <xdr:sp macro="" textlink="">
      <xdr:nvSpPr>
        <xdr:cNvPr id="158" name="円/楕円 157"/>
        <xdr:cNvSpPr/>
      </xdr:nvSpPr>
      <xdr:spPr>
        <a:xfrm>
          <a:off x="1397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107121</xdr:rowOff>
    </xdr:from>
    <xdr:ext cx="762000" cy="259045"/>
    <xdr:sp macro="" textlink="">
      <xdr:nvSpPr>
        <xdr:cNvPr id="159" name="テキスト ボックス 158"/>
        <xdr:cNvSpPr txBox="1"/>
      </xdr:nvSpPr>
      <xdr:spPr>
        <a:xfrm>
          <a:off x="1066800" y="1107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[119,510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124,757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人件費</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物件費及び維持補修費の合計額の人口１人当たりの金額は</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全国平均</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県内平均よりも下回っているものの</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類似団体平均は上回った状態が続いている。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定員適正化計画に基づく職員数の適正化や給与の適正化</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事務事業の見直しによる歳出の圧縮を図り</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コストの低減に努めていく。</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85437</xdr:rowOff>
    </xdr:from>
    <xdr:to>
      <xdr:col>7</xdr:col>
      <xdr:colOff>152400</xdr:colOff>
      <xdr:row>89</xdr:row>
      <xdr:rowOff>79812</xdr:rowOff>
    </xdr:to>
    <xdr:cxnSp macro="">
      <xdr:nvCxnSpPr>
        <xdr:cNvPr id="191" name="直線コネクタ 190"/>
        <xdr:cNvCxnSpPr/>
      </xdr:nvCxnSpPr>
      <xdr:spPr>
        <a:xfrm flipV="1">
          <a:off x="4953000" y="13801437"/>
          <a:ext cx="0" cy="15374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51889</xdr:rowOff>
    </xdr:from>
    <xdr:ext cx="762000" cy="259045"/>
    <xdr:sp macro="" textlink="">
      <xdr:nvSpPr>
        <xdr:cNvPr id="192" name="人件費・物件費等の状況最小値テキスト"/>
        <xdr:cNvSpPr txBox="1"/>
      </xdr:nvSpPr>
      <xdr:spPr>
        <a:xfrm>
          <a:off x="5041900" y="15310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172,578</a:t>
          </a:r>
          <a:endParaRPr kumimoji="1" lang="ja-JP" altLang="en-US" sz="1000" b="1">
            <a:latin typeface="ＭＳ Ｐゴシック"/>
          </a:endParaRPr>
        </a:p>
      </xdr:txBody>
    </xdr:sp>
    <xdr:clientData/>
  </xdr:oneCellAnchor>
  <xdr:twoCellAnchor>
    <xdr:from>
      <xdr:col>7</xdr:col>
      <xdr:colOff>63500</xdr:colOff>
      <xdr:row>89</xdr:row>
      <xdr:rowOff>79812</xdr:rowOff>
    </xdr:from>
    <xdr:to>
      <xdr:col>7</xdr:col>
      <xdr:colOff>241300</xdr:colOff>
      <xdr:row>89</xdr:row>
      <xdr:rowOff>79812</xdr:rowOff>
    </xdr:to>
    <xdr:cxnSp macro="">
      <xdr:nvCxnSpPr>
        <xdr:cNvPr id="193" name="直線コネクタ 192"/>
        <xdr:cNvCxnSpPr/>
      </xdr:nvCxnSpPr>
      <xdr:spPr>
        <a:xfrm>
          <a:off x="4864100" y="15338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364</xdr:rowOff>
    </xdr:from>
    <xdr:ext cx="762000" cy="259045"/>
    <xdr:sp macro="" textlink="">
      <xdr:nvSpPr>
        <xdr:cNvPr id="194" name="人件費・物件費等の状況最大値テキスト"/>
        <xdr:cNvSpPr txBox="1"/>
      </xdr:nvSpPr>
      <xdr:spPr>
        <a:xfrm>
          <a:off x="5041900" y="13544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83,378</a:t>
          </a:r>
          <a:endParaRPr kumimoji="1" lang="ja-JP" altLang="en-US" sz="1000" b="1">
            <a:latin typeface="ＭＳ Ｐゴシック"/>
          </a:endParaRPr>
        </a:p>
      </xdr:txBody>
    </xdr:sp>
    <xdr:clientData/>
  </xdr:oneCellAnchor>
  <xdr:twoCellAnchor>
    <xdr:from>
      <xdr:col>7</xdr:col>
      <xdr:colOff>63500</xdr:colOff>
      <xdr:row>80</xdr:row>
      <xdr:rowOff>85437</xdr:rowOff>
    </xdr:from>
    <xdr:to>
      <xdr:col>7</xdr:col>
      <xdr:colOff>241300</xdr:colOff>
      <xdr:row>80</xdr:row>
      <xdr:rowOff>85437</xdr:rowOff>
    </xdr:to>
    <xdr:cxnSp macro="">
      <xdr:nvCxnSpPr>
        <xdr:cNvPr id="195" name="直線コネクタ 194"/>
        <xdr:cNvCxnSpPr/>
      </xdr:nvCxnSpPr>
      <xdr:spPr>
        <a:xfrm>
          <a:off x="4864100" y="1380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143932</xdr:rowOff>
    </xdr:from>
    <xdr:to>
      <xdr:col>7</xdr:col>
      <xdr:colOff>152400</xdr:colOff>
      <xdr:row>84</xdr:row>
      <xdr:rowOff>22397</xdr:rowOff>
    </xdr:to>
    <xdr:cxnSp macro="">
      <xdr:nvCxnSpPr>
        <xdr:cNvPr id="196" name="直線コネクタ 195"/>
        <xdr:cNvCxnSpPr/>
      </xdr:nvCxnSpPr>
      <xdr:spPr>
        <a:xfrm>
          <a:off x="4114800" y="14374282"/>
          <a:ext cx="838200" cy="49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68484</xdr:rowOff>
    </xdr:from>
    <xdr:ext cx="762000" cy="259045"/>
    <xdr:sp macro="" textlink="">
      <xdr:nvSpPr>
        <xdr:cNvPr id="197" name="人件費・物件費等の状況平均値テキスト"/>
        <xdr:cNvSpPr txBox="1"/>
      </xdr:nvSpPr>
      <xdr:spPr>
        <a:xfrm>
          <a:off x="5041900" y="14127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114,225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51957</xdr:rowOff>
    </xdr:from>
    <xdr:to>
      <xdr:col>7</xdr:col>
      <xdr:colOff>203200</xdr:colOff>
      <xdr:row>83</xdr:row>
      <xdr:rowOff>153557</xdr:rowOff>
    </xdr:to>
    <xdr:sp macro="" textlink="">
      <xdr:nvSpPr>
        <xdr:cNvPr id="198" name="フローチャート : 判断 197"/>
        <xdr:cNvSpPr/>
      </xdr:nvSpPr>
      <xdr:spPr>
        <a:xfrm>
          <a:off x="4902200" y="1428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29314</xdr:rowOff>
    </xdr:from>
    <xdr:to>
      <xdr:col>6</xdr:col>
      <xdr:colOff>0</xdr:colOff>
      <xdr:row>83</xdr:row>
      <xdr:rowOff>143932</xdr:rowOff>
    </xdr:to>
    <xdr:cxnSp macro="">
      <xdr:nvCxnSpPr>
        <xdr:cNvPr id="199" name="直線コネクタ 198"/>
        <xdr:cNvCxnSpPr/>
      </xdr:nvCxnSpPr>
      <xdr:spPr>
        <a:xfrm>
          <a:off x="3225800" y="14259664"/>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125819</xdr:rowOff>
    </xdr:from>
    <xdr:to>
      <xdr:col>6</xdr:col>
      <xdr:colOff>50800</xdr:colOff>
      <xdr:row>83</xdr:row>
      <xdr:rowOff>55969</xdr:rowOff>
    </xdr:to>
    <xdr:sp macro="" textlink="">
      <xdr:nvSpPr>
        <xdr:cNvPr id="200" name="フローチャート : 判断 199"/>
        <xdr:cNvSpPr/>
      </xdr:nvSpPr>
      <xdr:spPr>
        <a:xfrm>
          <a:off x="4064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66146</xdr:rowOff>
    </xdr:from>
    <xdr:ext cx="736600" cy="259045"/>
    <xdr:sp macro="" textlink="">
      <xdr:nvSpPr>
        <xdr:cNvPr id="201" name="テキスト ボックス 200"/>
        <xdr:cNvSpPr txBox="1"/>
      </xdr:nvSpPr>
      <xdr:spPr>
        <a:xfrm>
          <a:off x="3733800" y="13953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29314</xdr:rowOff>
    </xdr:from>
    <xdr:to>
      <xdr:col>4</xdr:col>
      <xdr:colOff>482600</xdr:colOff>
      <xdr:row>83</xdr:row>
      <xdr:rowOff>67700</xdr:rowOff>
    </xdr:to>
    <xdr:cxnSp macro="">
      <xdr:nvCxnSpPr>
        <xdr:cNvPr id="202" name="直線コネクタ 201"/>
        <xdr:cNvCxnSpPr/>
      </xdr:nvCxnSpPr>
      <xdr:spPr>
        <a:xfrm flipV="1">
          <a:off x="2336800" y="14259664"/>
          <a:ext cx="889000" cy="3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54566</xdr:rowOff>
    </xdr:from>
    <xdr:to>
      <xdr:col>4</xdr:col>
      <xdr:colOff>533400</xdr:colOff>
      <xdr:row>82</xdr:row>
      <xdr:rowOff>156166</xdr:rowOff>
    </xdr:to>
    <xdr:sp macro="" textlink="">
      <xdr:nvSpPr>
        <xdr:cNvPr id="203" name="フローチャート : 判断 202"/>
        <xdr:cNvSpPr/>
      </xdr:nvSpPr>
      <xdr:spPr>
        <a:xfrm>
          <a:off x="3175000" y="141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166343</xdr:rowOff>
    </xdr:from>
    <xdr:ext cx="762000" cy="259045"/>
    <xdr:sp macro="" textlink="">
      <xdr:nvSpPr>
        <xdr:cNvPr id="204" name="テキスト ボックス 203"/>
        <xdr:cNvSpPr txBox="1"/>
      </xdr:nvSpPr>
      <xdr:spPr>
        <a:xfrm>
          <a:off x="2844800" y="1388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67700</xdr:rowOff>
    </xdr:from>
    <xdr:to>
      <xdr:col>3</xdr:col>
      <xdr:colOff>279400</xdr:colOff>
      <xdr:row>84</xdr:row>
      <xdr:rowOff>17864</xdr:rowOff>
    </xdr:to>
    <xdr:cxnSp macro="">
      <xdr:nvCxnSpPr>
        <xdr:cNvPr id="205" name="直線コネクタ 204"/>
        <xdr:cNvCxnSpPr/>
      </xdr:nvCxnSpPr>
      <xdr:spPr>
        <a:xfrm flipV="1">
          <a:off x="1447800" y="14298050"/>
          <a:ext cx="889000" cy="12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82091</xdr:rowOff>
    </xdr:from>
    <xdr:to>
      <xdr:col>3</xdr:col>
      <xdr:colOff>330200</xdr:colOff>
      <xdr:row>83</xdr:row>
      <xdr:rowOff>12241</xdr:rowOff>
    </xdr:to>
    <xdr:sp macro="" textlink="">
      <xdr:nvSpPr>
        <xdr:cNvPr id="206" name="フローチャート : 判断 205"/>
        <xdr:cNvSpPr/>
      </xdr:nvSpPr>
      <xdr:spPr>
        <a:xfrm>
          <a:off x="2286000" y="1414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22418</xdr:rowOff>
    </xdr:from>
    <xdr:ext cx="762000" cy="259045"/>
    <xdr:sp macro="" textlink="">
      <xdr:nvSpPr>
        <xdr:cNvPr id="207" name="テキスト ボックス 206"/>
        <xdr:cNvSpPr txBox="1"/>
      </xdr:nvSpPr>
      <xdr:spPr>
        <a:xfrm>
          <a:off x="1955800" y="13909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137055</xdr:rowOff>
    </xdr:from>
    <xdr:to>
      <xdr:col>2</xdr:col>
      <xdr:colOff>127000</xdr:colOff>
      <xdr:row>83</xdr:row>
      <xdr:rowOff>67205</xdr:rowOff>
    </xdr:to>
    <xdr:sp macro="" textlink="">
      <xdr:nvSpPr>
        <xdr:cNvPr id="208" name="フローチャート : 判断 207"/>
        <xdr:cNvSpPr/>
      </xdr:nvSpPr>
      <xdr:spPr>
        <a:xfrm>
          <a:off x="1397000" y="1419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77382</xdr:rowOff>
    </xdr:from>
    <xdr:ext cx="762000" cy="259045"/>
    <xdr:sp macro="" textlink="">
      <xdr:nvSpPr>
        <xdr:cNvPr id="209" name="テキスト ボックス 208"/>
        <xdr:cNvSpPr txBox="1"/>
      </xdr:nvSpPr>
      <xdr:spPr>
        <a:xfrm>
          <a:off x="1066800" y="13964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143047</xdr:rowOff>
    </xdr:from>
    <xdr:to>
      <xdr:col>7</xdr:col>
      <xdr:colOff>203200</xdr:colOff>
      <xdr:row>84</xdr:row>
      <xdr:rowOff>73197</xdr:rowOff>
    </xdr:to>
    <xdr:sp macro="" textlink="">
      <xdr:nvSpPr>
        <xdr:cNvPr id="215" name="円/楕円 214"/>
        <xdr:cNvSpPr/>
      </xdr:nvSpPr>
      <xdr:spPr>
        <a:xfrm>
          <a:off x="4902200" y="1437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115124</xdr:rowOff>
    </xdr:from>
    <xdr:ext cx="762000" cy="259045"/>
    <xdr:sp macro="" textlink="">
      <xdr:nvSpPr>
        <xdr:cNvPr id="216" name="人件費・物件費等の状況該当値テキスト"/>
        <xdr:cNvSpPr txBox="1"/>
      </xdr:nvSpPr>
      <xdr:spPr>
        <a:xfrm>
          <a:off x="5041900" y="14345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119,510</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93132</xdr:rowOff>
    </xdr:from>
    <xdr:to>
      <xdr:col>6</xdr:col>
      <xdr:colOff>50800</xdr:colOff>
      <xdr:row>84</xdr:row>
      <xdr:rowOff>23282</xdr:rowOff>
    </xdr:to>
    <xdr:sp macro="" textlink="">
      <xdr:nvSpPr>
        <xdr:cNvPr id="217" name="円/楕円 216"/>
        <xdr:cNvSpPr/>
      </xdr:nvSpPr>
      <xdr:spPr>
        <a:xfrm>
          <a:off x="4064000" y="1432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8059</xdr:rowOff>
    </xdr:from>
    <xdr:ext cx="736600" cy="259045"/>
    <xdr:sp macro="" textlink="">
      <xdr:nvSpPr>
        <xdr:cNvPr id="218" name="テキスト ボックス 217"/>
        <xdr:cNvSpPr txBox="1"/>
      </xdr:nvSpPr>
      <xdr:spPr>
        <a:xfrm>
          <a:off x="3733800" y="14409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116,614</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149964</xdr:rowOff>
    </xdr:from>
    <xdr:to>
      <xdr:col>4</xdr:col>
      <xdr:colOff>533400</xdr:colOff>
      <xdr:row>83</xdr:row>
      <xdr:rowOff>80114</xdr:rowOff>
    </xdr:to>
    <xdr:sp macro="" textlink="">
      <xdr:nvSpPr>
        <xdr:cNvPr id="219" name="円/楕円 218"/>
        <xdr:cNvSpPr/>
      </xdr:nvSpPr>
      <xdr:spPr>
        <a:xfrm>
          <a:off x="3175000" y="1420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64891</xdr:rowOff>
    </xdr:from>
    <xdr:ext cx="762000" cy="259045"/>
    <xdr:sp macro="" textlink="">
      <xdr:nvSpPr>
        <xdr:cNvPr id="220" name="テキスト ボックス 219"/>
        <xdr:cNvSpPr txBox="1"/>
      </xdr:nvSpPr>
      <xdr:spPr>
        <a:xfrm>
          <a:off x="2844800" y="14295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109,964</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16900</xdr:rowOff>
    </xdr:from>
    <xdr:to>
      <xdr:col>3</xdr:col>
      <xdr:colOff>330200</xdr:colOff>
      <xdr:row>83</xdr:row>
      <xdr:rowOff>118500</xdr:rowOff>
    </xdr:to>
    <xdr:sp macro="" textlink="">
      <xdr:nvSpPr>
        <xdr:cNvPr id="221" name="円/楕円 220"/>
        <xdr:cNvSpPr/>
      </xdr:nvSpPr>
      <xdr:spPr>
        <a:xfrm>
          <a:off x="2286000" y="1424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103277</xdr:rowOff>
    </xdr:from>
    <xdr:ext cx="762000" cy="259045"/>
    <xdr:sp macro="" textlink="">
      <xdr:nvSpPr>
        <xdr:cNvPr id="222" name="テキスト ボックス 221"/>
        <xdr:cNvSpPr txBox="1"/>
      </xdr:nvSpPr>
      <xdr:spPr>
        <a:xfrm>
          <a:off x="1955800" y="14333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112,191</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138514</xdr:rowOff>
    </xdr:from>
    <xdr:to>
      <xdr:col>2</xdr:col>
      <xdr:colOff>127000</xdr:colOff>
      <xdr:row>84</xdr:row>
      <xdr:rowOff>68664</xdr:rowOff>
    </xdr:to>
    <xdr:sp macro="" textlink="">
      <xdr:nvSpPr>
        <xdr:cNvPr id="223" name="円/楕円 222"/>
        <xdr:cNvSpPr/>
      </xdr:nvSpPr>
      <xdr:spPr>
        <a:xfrm>
          <a:off x="1397000" y="1436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53441</xdr:rowOff>
    </xdr:from>
    <xdr:ext cx="762000" cy="259045"/>
    <xdr:sp macro="" textlink="">
      <xdr:nvSpPr>
        <xdr:cNvPr id="224" name="テキスト ボックス 223"/>
        <xdr:cNvSpPr txBox="1"/>
      </xdr:nvSpPr>
      <xdr:spPr>
        <a:xfrm>
          <a:off x="1066800" y="14455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119,247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ea"/>
              <a:ea typeface="+mn-ea"/>
              <a:cs typeface="+mn-cs"/>
            </a:rPr>
            <a:t>　平成２８年１月の定期昇給を１号給抑制しているが，給与制度の総合的見直し（Ｈ</a:t>
          </a:r>
          <a:r>
            <a:rPr kumimoji="1" lang="en-US" altLang="ja-JP" sz="1200" b="0" i="0" u="none" strike="noStrike" kern="0" cap="none" spc="0" normalizeH="0" baseline="0" noProof="0">
              <a:ln>
                <a:noFill/>
              </a:ln>
              <a:solidFill>
                <a:prstClr val="black"/>
              </a:solidFill>
              <a:effectLst/>
              <a:uLnTx/>
              <a:uFillTx/>
              <a:latin typeface="+mn-ea"/>
              <a:ea typeface="+mn-ea"/>
              <a:cs typeface="+mn-cs"/>
            </a:rPr>
            <a:t>26</a:t>
          </a:r>
          <a:r>
            <a:rPr kumimoji="1" lang="ja-JP" altLang="en-US" sz="1200" b="0" i="0" u="none" strike="noStrike" kern="0" cap="none" spc="0" normalizeH="0" baseline="0" noProof="0">
              <a:ln>
                <a:noFill/>
              </a:ln>
              <a:solidFill>
                <a:prstClr val="black"/>
              </a:solidFill>
              <a:effectLst/>
              <a:uLnTx/>
              <a:uFillTx/>
              <a:latin typeface="+mn-ea"/>
              <a:ea typeface="+mn-ea"/>
              <a:cs typeface="+mn-cs"/>
            </a:rPr>
            <a:t>人勧）に伴う給料表の引下げ率が国と比較して低く，また経過措置（激変緩和措置）における現給保障者の割合が低いことから，ラスパイレス指数が昨年度より上昇した。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ea"/>
              <a:ea typeface="+mn-ea"/>
              <a:cs typeface="+mn-cs"/>
            </a:rPr>
            <a:t>　平成２８年度以降も，定期昇給において１号給の抑制を継続（平成３０年１月１日まで）する等，更なる給与の適正化に取り組んでいく。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142118</xdr:rowOff>
    </xdr:from>
    <xdr:to>
      <xdr:col>24</xdr:col>
      <xdr:colOff>558800</xdr:colOff>
      <xdr:row>87</xdr:row>
      <xdr:rowOff>45055</xdr:rowOff>
    </xdr:to>
    <xdr:cxnSp macro="">
      <xdr:nvCxnSpPr>
        <xdr:cNvPr id="255" name="直線コネクタ 254"/>
        <xdr:cNvCxnSpPr/>
      </xdr:nvCxnSpPr>
      <xdr:spPr>
        <a:xfrm flipV="1">
          <a:off x="17018000" y="13858118"/>
          <a:ext cx="0" cy="11030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17132</xdr:rowOff>
    </xdr:from>
    <xdr:ext cx="762000" cy="259045"/>
    <xdr:sp macro="" textlink="">
      <xdr:nvSpPr>
        <xdr:cNvPr id="256" name="給与水準   （国との比較）最小値テキスト"/>
        <xdr:cNvSpPr txBox="1"/>
      </xdr:nvSpPr>
      <xdr:spPr>
        <a:xfrm>
          <a:off x="17106900" y="14933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87</xdr:row>
      <xdr:rowOff>45055</xdr:rowOff>
    </xdr:from>
    <xdr:to>
      <xdr:col>24</xdr:col>
      <xdr:colOff>647700</xdr:colOff>
      <xdr:row>87</xdr:row>
      <xdr:rowOff>45055</xdr:rowOff>
    </xdr:to>
    <xdr:cxnSp macro="">
      <xdr:nvCxnSpPr>
        <xdr:cNvPr id="257" name="直線コネクタ 256"/>
        <xdr:cNvCxnSpPr/>
      </xdr:nvCxnSpPr>
      <xdr:spPr>
        <a:xfrm>
          <a:off x="16929100" y="1496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57045</xdr:rowOff>
    </xdr:from>
    <xdr:ext cx="762000" cy="259045"/>
    <xdr:sp macro="" textlink="">
      <xdr:nvSpPr>
        <xdr:cNvPr id="258" name="給与水準   （国との比較）最大値テキスト"/>
        <xdr:cNvSpPr txBox="1"/>
      </xdr:nvSpPr>
      <xdr:spPr>
        <a:xfrm>
          <a:off x="17106900" y="13601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94.0</a:t>
          </a:r>
          <a:endParaRPr kumimoji="1" lang="ja-JP" altLang="en-US" sz="1000" b="1">
            <a:latin typeface="ＭＳ Ｐゴシック"/>
          </a:endParaRPr>
        </a:p>
      </xdr:txBody>
    </xdr:sp>
    <xdr:clientData/>
  </xdr:oneCellAnchor>
  <xdr:twoCellAnchor>
    <xdr:from>
      <xdr:col>24</xdr:col>
      <xdr:colOff>469900</xdr:colOff>
      <xdr:row>80</xdr:row>
      <xdr:rowOff>142118</xdr:rowOff>
    </xdr:from>
    <xdr:to>
      <xdr:col>24</xdr:col>
      <xdr:colOff>647700</xdr:colOff>
      <xdr:row>80</xdr:row>
      <xdr:rowOff>142118</xdr:rowOff>
    </xdr:to>
    <xdr:cxnSp macro="">
      <xdr:nvCxnSpPr>
        <xdr:cNvPr id="259" name="直線コネクタ 258"/>
        <xdr:cNvCxnSpPr/>
      </xdr:nvCxnSpPr>
      <xdr:spPr>
        <a:xfrm>
          <a:off x="16929100" y="1385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122766</xdr:rowOff>
    </xdr:from>
    <xdr:to>
      <xdr:col>24</xdr:col>
      <xdr:colOff>558800</xdr:colOff>
      <xdr:row>84</xdr:row>
      <xdr:rowOff>157238</xdr:rowOff>
    </xdr:to>
    <xdr:cxnSp macro="">
      <xdr:nvCxnSpPr>
        <xdr:cNvPr id="260" name="直線コネクタ 259"/>
        <xdr:cNvCxnSpPr/>
      </xdr:nvCxnSpPr>
      <xdr:spPr>
        <a:xfrm>
          <a:off x="16179800" y="14524566"/>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156529</xdr:rowOff>
    </xdr:from>
    <xdr:ext cx="762000" cy="259045"/>
    <xdr:sp macro="" textlink="">
      <xdr:nvSpPr>
        <xdr:cNvPr id="261" name="給与水準   （国との比較）平均値テキスト"/>
        <xdr:cNvSpPr txBox="1"/>
      </xdr:nvSpPr>
      <xdr:spPr>
        <a:xfrm>
          <a:off x="17106900" y="14215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140002</xdr:rowOff>
    </xdr:from>
    <xdr:to>
      <xdr:col>24</xdr:col>
      <xdr:colOff>609600</xdr:colOff>
      <xdr:row>84</xdr:row>
      <xdr:rowOff>70152</xdr:rowOff>
    </xdr:to>
    <xdr:sp macro="" textlink="">
      <xdr:nvSpPr>
        <xdr:cNvPr id="262" name="フローチャート : 判断 261"/>
        <xdr:cNvSpPr/>
      </xdr:nvSpPr>
      <xdr:spPr>
        <a:xfrm>
          <a:off x="169672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122766</xdr:rowOff>
    </xdr:from>
    <xdr:to>
      <xdr:col>23</xdr:col>
      <xdr:colOff>406400</xdr:colOff>
      <xdr:row>84</xdr:row>
      <xdr:rowOff>134257</xdr:rowOff>
    </xdr:to>
    <xdr:cxnSp macro="">
      <xdr:nvCxnSpPr>
        <xdr:cNvPr id="263" name="直線コネクタ 262"/>
        <xdr:cNvCxnSpPr/>
      </xdr:nvCxnSpPr>
      <xdr:spPr>
        <a:xfrm flipV="1">
          <a:off x="15290800" y="1452456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3023</xdr:rowOff>
    </xdr:from>
    <xdr:to>
      <xdr:col>23</xdr:col>
      <xdr:colOff>457200</xdr:colOff>
      <xdr:row>84</xdr:row>
      <xdr:rowOff>104623</xdr:rowOff>
    </xdr:to>
    <xdr:sp macro="" textlink="">
      <xdr:nvSpPr>
        <xdr:cNvPr id="264" name="フローチャート : 判断 263"/>
        <xdr:cNvSpPr/>
      </xdr:nvSpPr>
      <xdr:spPr>
        <a:xfrm>
          <a:off x="161290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114800</xdr:rowOff>
    </xdr:from>
    <xdr:ext cx="736600" cy="259045"/>
    <xdr:sp macro="" textlink="">
      <xdr:nvSpPr>
        <xdr:cNvPr id="265" name="テキスト ボックス 264"/>
        <xdr:cNvSpPr txBox="1"/>
      </xdr:nvSpPr>
      <xdr:spPr>
        <a:xfrm>
          <a:off x="15798800" y="14173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134257</xdr:rowOff>
    </xdr:from>
    <xdr:to>
      <xdr:col>22</xdr:col>
      <xdr:colOff>203200</xdr:colOff>
      <xdr:row>90</xdr:row>
      <xdr:rowOff>82248</xdr:rowOff>
    </xdr:to>
    <xdr:cxnSp macro="">
      <xdr:nvCxnSpPr>
        <xdr:cNvPr id="266" name="直線コネクタ 265"/>
        <xdr:cNvCxnSpPr/>
      </xdr:nvCxnSpPr>
      <xdr:spPr>
        <a:xfrm flipV="1">
          <a:off x="14401800" y="14536057"/>
          <a:ext cx="889000" cy="97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140002</xdr:rowOff>
    </xdr:from>
    <xdr:to>
      <xdr:col>22</xdr:col>
      <xdr:colOff>254000</xdr:colOff>
      <xdr:row>84</xdr:row>
      <xdr:rowOff>70152</xdr:rowOff>
    </xdr:to>
    <xdr:sp macro="" textlink="">
      <xdr:nvSpPr>
        <xdr:cNvPr id="267" name="フローチャート : 判断 266"/>
        <xdr:cNvSpPr/>
      </xdr:nvSpPr>
      <xdr:spPr>
        <a:xfrm>
          <a:off x="15240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80329</xdr:rowOff>
    </xdr:from>
    <xdr:ext cx="762000" cy="259045"/>
    <xdr:sp macro="" textlink="">
      <xdr:nvSpPr>
        <xdr:cNvPr id="268" name="テキスト ボックス 267"/>
        <xdr:cNvSpPr txBox="1"/>
      </xdr:nvSpPr>
      <xdr:spPr>
        <a:xfrm>
          <a:off x="14909800" y="1413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482600</xdr:colOff>
      <xdr:row>90</xdr:row>
      <xdr:rowOff>82248</xdr:rowOff>
    </xdr:from>
    <xdr:to>
      <xdr:col>21</xdr:col>
      <xdr:colOff>0</xdr:colOff>
      <xdr:row>90</xdr:row>
      <xdr:rowOff>93738</xdr:rowOff>
    </xdr:to>
    <xdr:cxnSp macro="">
      <xdr:nvCxnSpPr>
        <xdr:cNvPr id="269" name="直線コネクタ 268"/>
        <xdr:cNvCxnSpPr/>
      </xdr:nvCxnSpPr>
      <xdr:spPr>
        <a:xfrm flipV="1">
          <a:off x="13512800" y="155127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53521</xdr:rowOff>
    </xdr:from>
    <xdr:to>
      <xdr:col>21</xdr:col>
      <xdr:colOff>50800</xdr:colOff>
      <xdr:row>89</xdr:row>
      <xdr:rowOff>155121</xdr:rowOff>
    </xdr:to>
    <xdr:sp macro="" textlink="">
      <xdr:nvSpPr>
        <xdr:cNvPr id="270" name="フローチャート : 判断 269"/>
        <xdr:cNvSpPr/>
      </xdr:nvSpPr>
      <xdr:spPr>
        <a:xfrm>
          <a:off x="14351000" y="1531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165298</xdr:rowOff>
    </xdr:from>
    <xdr:ext cx="762000" cy="259045"/>
    <xdr:sp macro="" textlink="">
      <xdr:nvSpPr>
        <xdr:cNvPr id="271" name="テキスト ボックス 270"/>
        <xdr:cNvSpPr txBox="1"/>
      </xdr:nvSpPr>
      <xdr:spPr>
        <a:xfrm>
          <a:off x="14020800" y="15081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87993</xdr:rowOff>
    </xdr:from>
    <xdr:to>
      <xdr:col>19</xdr:col>
      <xdr:colOff>533400</xdr:colOff>
      <xdr:row>90</xdr:row>
      <xdr:rowOff>18143</xdr:rowOff>
    </xdr:to>
    <xdr:sp macro="" textlink="">
      <xdr:nvSpPr>
        <xdr:cNvPr id="272" name="フローチャート : 判断 271"/>
        <xdr:cNvSpPr/>
      </xdr:nvSpPr>
      <xdr:spPr>
        <a:xfrm>
          <a:off x="13462000" y="1534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28320</xdr:rowOff>
    </xdr:from>
    <xdr:ext cx="762000" cy="259045"/>
    <xdr:sp macro="" textlink="">
      <xdr:nvSpPr>
        <xdr:cNvPr id="273" name="テキスト ボックス 272"/>
        <xdr:cNvSpPr txBox="1"/>
      </xdr:nvSpPr>
      <xdr:spPr>
        <a:xfrm>
          <a:off x="13131800" y="1511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106438</xdr:rowOff>
    </xdr:from>
    <xdr:to>
      <xdr:col>24</xdr:col>
      <xdr:colOff>609600</xdr:colOff>
      <xdr:row>85</xdr:row>
      <xdr:rowOff>36588</xdr:rowOff>
    </xdr:to>
    <xdr:sp macro="" textlink="">
      <xdr:nvSpPr>
        <xdr:cNvPr id="279" name="円/楕円 278"/>
        <xdr:cNvSpPr/>
      </xdr:nvSpPr>
      <xdr:spPr>
        <a:xfrm>
          <a:off x="16967200" y="145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78515</xdr:rowOff>
    </xdr:from>
    <xdr:ext cx="762000" cy="259045"/>
    <xdr:sp macro="" textlink="">
      <xdr:nvSpPr>
        <xdr:cNvPr id="280" name="給与水準   （国との比較）該当値テキスト"/>
        <xdr:cNvSpPr txBox="1"/>
      </xdr:nvSpPr>
      <xdr:spPr>
        <a:xfrm>
          <a:off x="17106900" y="1448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71966</xdr:rowOff>
    </xdr:from>
    <xdr:to>
      <xdr:col>23</xdr:col>
      <xdr:colOff>457200</xdr:colOff>
      <xdr:row>85</xdr:row>
      <xdr:rowOff>2116</xdr:rowOff>
    </xdr:to>
    <xdr:sp macro="" textlink="">
      <xdr:nvSpPr>
        <xdr:cNvPr id="281" name="円/楕円 280"/>
        <xdr:cNvSpPr/>
      </xdr:nvSpPr>
      <xdr:spPr>
        <a:xfrm>
          <a:off x="16129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158343</xdr:rowOff>
    </xdr:from>
    <xdr:ext cx="736600" cy="259045"/>
    <xdr:sp macro="" textlink="">
      <xdr:nvSpPr>
        <xdr:cNvPr id="282" name="テキスト ボックス 281"/>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83457</xdr:rowOff>
    </xdr:from>
    <xdr:to>
      <xdr:col>22</xdr:col>
      <xdr:colOff>254000</xdr:colOff>
      <xdr:row>85</xdr:row>
      <xdr:rowOff>13607</xdr:rowOff>
    </xdr:to>
    <xdr:sp macro="" textlink="">
      <xdr:nvSpPr>
        <xdr:cNvPr id="283" name="円/楕円 282"/>
        <xdr:cNvSpPr/>
      </xdr:nvSpPr>
      <xdr:spPr>
        <a:xfrm>
          <a:off x="15240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169834</xdr:rowOff>
    </xdr:from>
    <xdr:ext cx="762000" cy="259045"/>
    <xdr:sp macro="" textlink="">
      <xdr:nvSpPr>
        <xdr:cNvPr id="284" name="テキスト ボックス 283"/>
        <xdr:cNvSpPr txBox="1"/>
      </xdr:nvSpPr>
      <xdr:spPr>
        <a:xfrm>
          <a:off x="14909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20</xdr:col>
      <xdr:colOff>635000</xdr:colOff>
      <xdr:row>90</xdr:row>
      <xdr:rowOff>31448</xdr:rowOff>
    </xdr:from>
    <xdr:to>
      <xdr:col>21</xdr:col>
      <xdr:colOff>50800</xdr:colOff>
      <xdr:row>90</xdr:row>
      <xdr:rowOff>133048</xdr:rowOff>
    </xdr:to>
    <xdr:sp macro="" textlink="">
      <xdr:nvSpPr>
        <xdr:cNvPr id="285" name="円/楕円 284"/>
        <xdr:cNvSpPr/>
      </xdr:nvSpPr>
      <xdr:spPr>
        <a:xfrm>
          <a:off x="14351000" y="1546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117825</xdr:rowOff>
    </xdr:from>
    <xdr:ext cx="762000" cy="259045"/>
    <xdr:sp macro="" textlink="">
      <xdr:nvSpPr>
        <xdr:cNvPr id="286" name="テキスト ボックス 285"/>
        <xdr:cNvSpPr txBox="1"/>
      </xdr:nvSpPr>
      <xdr:spPr>
        <a:xfrm>
          <a:off x="14020800" y="1554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a:t>
          </a:r>
          <a:endParaRPr kumimoji="1" lang="ja-JP" altLang="en-US" sz="1000" b="1">
            <a:solidFill>
              <a:srgbClr val="FF0000"/>
            </a:solidFill>
            <a:latin typeface="ＭＳ Ｐゴシック"/>
          </a:endParaRPr>
        </a:p>
      </xdr:txBody>
    </xdr:sp>
    <xdr:clientData/>
  </xdr:oneCellAnchor>
  <xdr:twoCellAnchor>
    <xdr:from>
      <xdr:col>19</xdr:col>
      <xdr:colOff>431800</xdr:colOff>
      <xdr:row>90</xdr:row>
      <xdr:rowOff>42938</xdr:rowOff>
    </xdr:from>
    <xdr:to>
      <xdr:col>19</xdr:col>
      <xdr:colOff>533400</xdr:colOff>
      <xdr:row>90</xdr:row>
      <xdr:rowOff>144538</xdr:rowOff>
    </xdr:to>
    <xdr:sp macro="" textlink="">
      <xdr:nvSpPr>
        <xdr:cNvPr id="287" name="円/楕円 286"/>
        <xdr:cNvSpPr/>
      </xdr:nvSpPr>
      <xdr:spPr>
        <a:xfrm>
          <a:off x="13462000" y="1547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129315</xdr:rowOff>
    </xdr:from>
    <xdr:ext cx="762000" cy="259045"/>
    <xdr:sp macro="" textlink="">
      <xdr:nvSpPr>
        <xdr:cNvPr id="288" name="テキスト ボックス 287"/>
        <xdr:cNvSpPr txBox="1"/>
      </xdr:nvSpPr>
      <xdr:spPr>
        <a:xfrm>
          <a:off x="13131800" y="15559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ea"/>
              <a:ea typeface="+mn-ea"/>
              <a:cs typeface="+mn-cs"/>
            </a:rPr>
            <a:t>　津山市定員管理適正化計画に基づく職員数の適正化に取り組んでいる。平成２８年４月１日現在の職員数は</a:t>
          </a:r>
          <a:r>
            <a:rPr kumimoji="1" lang="en-US" altLang="ja-JP" sz="1200" b="0" i="0" u="none" strike="noStrike" kern="0" cap="none" spc="0" normalizeH="0" baseline="0" noProof="0">
              <a:ln>
                <a:noFill/>
              </a:ln>
              <a:solidFill>
                <a:prstClr val="black"/>
              </a:solidFill>
              <a:effectLst/>
              <a:uLnTx/>
              <a:uFillTx/>
              <a:latin typeface="+mn-ea"/>
              <a:ea typeface="+mn-ea"/>
              <a:cs typeface="+mn-cs"/>
            </a:rPr>
            <a:t>834</a:t>
          </a:r>
          <a:r>
            <a:rPr kumimoji="1" lang="ja-JP" altLang="en-US" sz="1200" b="0" i="0" u="none" strike="noStrike" kern="0" cap="none" spc="0" normalizeH="0" baseline="0" noProof="0">
              <a:ln>
                <a:noFill/>
              </a:ln>
              <a:solidFill>
                <a:prstClr val="black"/>
              </a:solidFill>
              <a:effectLst/>
              <a:uLnTx/>
              <a:uFillTx/>
              <a:latin typeface="+mn-ea"/>
              <a:ea typeface="+mn-ea"/>
              <a:cs typeface="+mn-cs"/>
            </a:rPr>
            <a:t>人（育休代替任期付職員</a:t>
          </a:r>
          <a:r>
            <a:rPr kumimoji="1" lang="en-US" altLang="ja-JP" sz="1200" b="0" i="0" u="none" strike="noStrike" kern="0" cap="none" spc="0" normalizeH="0" baseline="0" noProof="0">
              <a:ln>
                <a:noFill/>
              </a:ln>
              <a:solidFill>
                <a:prstClr val="black"/>
              </a:solidFill>
              <a:effectLst/>
              <a:uLnTx/>
              <a:uFillTx/>
              <a:latin typeface="+mn-ea"/>
              <a:ea typeface="+mn-ea"/>
              <a:cs typeface="+mn-cs"/>
            </a:rPr>
            <a:t>8</a:t>
          </a:r>
          <a:r>
            <a:rPr kumimoji="1" lang="ja-JP" altLang="en-US" sz="1200" b="0" i="0" u="none" strike="noStrike" kern="0" cap="none" spc="0" normalizeH="0" baseline="0" noProof="0">
              <a:ln>
                <a:noFill/>
              </a:ln>
              <a:solidFill>
                <a:prstClr val="black"/>
              </a:solidFill>
              <a:effectLst/>
              <a:uLnTx/>
              <a:uFillTx/>
              <a:latin typeface="+mn-ea"/>
              <a:ea typeface="+mn-ea"/>
              <a:cs typeface="+mn-cs"/>
            </a:rPr>
            <a:t>人を除く）であり，計画目標数値（</a:t>
          </a:r>
          <a:r>
            <a:rPr kumimoji="1" lang="en-US" altLang="ja-JP" sz="1200" b="0" i="0" u="none" strike="noStrike" kern="0" cap="none" spc="0" normalizeH="0" baseline="0" noProof="0">
              <a:ln>
                <a:noFill/>
              </a:ln>
              <a:solidFill>
                <a:prstClr val="black"/>
              </a:solidFill>
              <a:effectLst/>
              <a:uLnTx/>
              <a:uFillTx/>
              <a:latin typeface="+mn-ea"/>
              <a:ea typeface="+mn-ea"/>
              <a:cs typeface="+mn-cs"/>
            </a:rPr>
            <a:t>857</a:t>
          </a:r>
          <a:r>
            <a:rPr kumimoji="1" lang="ja-JP" altLang="en-US" sz="1200" b="0" i="0" u="none" strike="noStrike" kern="0" cap="none" spc="0" normalizeH="0" baseline="0" noProof="0">
              <a:ln>
                <a:noFill/>
              </a:ln>
              <a:solidFill>
                <a:prstClr val="black"/>
              </a:solidFill>
              <a:effectLst/>
              <a:uLnTx/>
              <a:uFillTx/>
              <a:latin typeface="+mn-ea"/>
              <a:ea typeface="+mn-ea"/>
              <a:cs typeface="+mn-cs"/>
            </a:rPr>
            <a:t>人）を上回る削減となっているが，退職者数に対する新規採用の抑制など，今後も定員適正化計画（目標数値：平成</a:t>
          </a:r>
          <a:r>
            <a:rPr kumimoji="1" lang="en-US" altLang="ja-JP" sz="1200" b="0" i="0" u="none" strike="noStrike" kern="0" cap="none" spc="0" normalizeH="0" baseline="0" noProof="0">
              <a:ln>
                <a:noFill/>
              </a:ln>
              <a:solidFill>
                <a:prstClr val="black"/>
              </a:solidFill>
              <a:effectLst/>
              <a:uLnTx/>
              <a:uFillTx/>
              <a:latin typeface="+mn-ea"/>
              <a:ea typeface="+mn-ea"/>
              <a:cs typeface="+mn-cs"/>
            </a:rPr>
            <a:t>30</a:t>
          </a:r>
          <a:r>
            <a:rPr kumimoji="1" lang="ja-JP" altLang="en-US" sz="1200" b="0" i="0" u="none" strike="noStrike" kern="0" cap="none" spc="0" normalizeH="0" baseline="0" noProof="0">
              <a:ln>
                <a:noFill/>
              </a:ln>
              <a:solidFill>
                <a:prstClr val="black"/>
              </a:solidFill>
              <a:effectLst/>
              <a:uLnTx/>
              <a:uFillTx/>
              <a:latin typeface="+mn-ea"/>
              <a:ea typeface="+mn-ea"/>
              <a:cs typeface="+mn-cs"/>
            </a:rPr>
            <a:t>年</a:t>
          </a:r>
          <a:r>
            <a:rPr kumimoji="1" lang="en-US" altLang="ja-JP" sz="1200" b="0" i="0" u="none" strike="noStrike" kern="0" cap="none" spc="0" normalizeH="0" baseline="0" noProof="0">
              <a:ln>
                <a:noFill/>
              </a:ln>
              <a:solidFill>
                <a:prstClr val="black"/>
              </a:solidFill>
              <a:effectLst/>
              <a:uLnTx/>
              <a:uFillTx/>
              <a:latin typeface="+mn-ea"/>
              <a:ea typeface="+mn-ea"/>
              <a:cs typeface="+mn-cs"/>
            </a:rPr>
            <a:t>4</a:t>
          </a:r>
          <a:r>
            <a:rPr kumimoji="1" lang="ja-JP" altLang="en-US" sz="1200" b="0" i="0" u="none" strike="noStrike" kern="0" cap="none" spc="0" normalizeH="0" baseline="0" noProof="0">
              <a:ln>
                <a:noFill/>
              </a:ln>
              <a:solidFill>
                <a:prstClr val="black"/>
              </a:solidFill>
              <a:effectLst/>
              <a:uLnTx/>
              <a:uFillTx/>
              <a:latin typeface="+mn-ea"/>
              <a:ea typeface="+mn-ea"/>
              <a:cs typeface="+mn-cs"/>
            </a:rPr>
            <a:t>月</a:t>
          </a:r>
          <a:r>
            <a:rPr kumimoji="1" lang="en-US" altLang="ja-JP" sz="1200" b="0" i="0" u="none" strike="noStrike" kern="0" cap="none" spc="0" normalizeH="0" baseline="0" noProof="0">
              <a:ln>
                <a:noFill/>
              </a:ln>
              <a:solidFill>
                <a:prstClr val="black"/>
              </a:solidFill>
              <a:effectLst/>
              <a:uLnTx/>
              <a:uFillTx/>
              <a:latin typeface="+mn-ea"/>
              <a:ea typeface="+mn-ea"/>
              <a:cs typeface="+mn-cs"/>
            </a:rPr>
            <a:t>1</a:t>
          </a:r>
          <a:r>
            <a:rPr kumimoji="1" lang="ja-JP" altLang="en-US" sz="1200" b="0" i="0" u="none" strike="noStrike" kern="0" cap="none" spc="0" normalizeH="0" baseline="0" noProof="0">
              <a:ln>
                <a:noFill/>
              </a:ln>
              <a:solidFill>
                <a:prstClr val="black"/>
              </a:solidFill>
              <a:effectLst/>
              <a:uLnTx/>
              <a:uFillTx/>
              <a:latin typeface="+mn-ea"/>
              <a:ea typeface="+mn-ea"/>
              <a:cs typeface="+mn-cs"/>
            </a:rPr>
            <a:t>日</a:t>
          </a:r>
          <a:r>
            <a:rPr kumimoji="1" lang="en-US" altLang="ja-JP" sz="1200" b="0" i="0" u="none" strike="noStrike" kern="0" cap="none" spc="0" normalizeH="0" baseline="0" noProof="0">
              <a:ln>
                <a:noFill/>
              </a:ln>
              <a:solidFill>
                <a:prstClr val="black"/>
              </a:solidFill>
              <a:effectLst/>
              <a:uLnTx/>
              <a:uFillTx/>
              <a:latin typeface="+mn-ea"/>
              <a:ea typeface="+mn-ea"/>
              <a:cs typeface="+mn-cs"/>
            </a:rPr>
            <a:t>836</a:t>
          </a:r>
          <a:r>
            <a:rPr kumimoji="1" lang="ja-JP" altLang="en-US" sz="1200" b="0" i="0" u="none" strike="noStrike" kern="0" cap="none" spc="0" normalizeH="0" baseline="0" noProof="0">
              <a:ln>
                <a:noFill/>
              </a:ln>
              <a:solidFill>
                <a:prstClr val="black"/>
              </a:solidFill>
              <a:effectLst/>
              <a:uLnTx/>
              <a:uFillTx/>
              <a:latin typeface="+mn-ea"/>
              <a:ea typeface="+mn-ea"/>
              <a:cs typeface="+mn-cs"/>
            </a:rPr>
            <a:t>人）に基づく職員数の適正化に努めていきたい。</a:t>
          </a:r>
        </a:p>
      </xdr:txBody>
    </xdr:sp>
    <xdr:clientData/>
  </xdr:twoCellAnchor>
  <xdr:oneCellAnchor>
    <xdr:from>
      <xdr:col>18</xdr:col>
      <xdr:colOff>444500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5" name="直線コネクタ 304"/>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6" name="テキスト ボックス 305"/>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7" name="直線コネクタ 306"/>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8" name="テキスト ボックス 307"/>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9" name="直線コネクタ 308"/>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10" name="テキスト ボックス 309"/>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11" name="直線コネクタ 310"/>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2" name="テキスト ボックス 311"/>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117221</xdr:rowOff>
    </xdr:from>
    <xdr:to>
      <xdr:col>24</xdr:col>
      <xdr:colOff>558800</xdr:colOff>
      <xdr:row>67</xdr:row>
      <xdr:rowOff>26924</xdr:rowOff>
    </xdr:to>
    <xdr:cxnSp macro="">
      <xdr:nvCxnSpPr>
        <xdr:cNvPr id="316" name="直線コネクタ 315"/>
        <xdr:cNvCxnSpPr/>
      </xdr:nvCxnSpPr>
      <xdr:spPr>
        <a:xfrm flipV="1">
          <a:off x="17018000" y="10232771"/>
          <a:ext cx="0" cy="12813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170451</xdr:rowOff>
    </xdr:from>
    <xdr:ext cx="762000" cy="259045"/>
    <xdr:sp macro="" textlink="">
      <xdr:nvSpPr>
        <xdr:cNvPr id="317" name="定員管理の状況最小値テキスト"/>
        <xdr:cNvSpPr txBox="1"/>
      </xdr:nvSpPr>
      <xdr:spPr>
        <a:xfrm>
          <a:off x="17106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24</xdr:col>
      <xdr:colOff>469900</xdr:colOff>
      <xdr:row>67</xdr:row>
      <xdr:rowOff>26924</xdr:rowOff>
    </xdr:from>
    <xdr:to>
      <xdr:col>24</xdr:col>
      <xdr:colOff>647700</xdr:colOff>
      <xdr:row>67</xdr:row>
      <xdr:rowOff>26924</xdr:rowOff>
    </xdr:to>
    <xdr:cxnSp macro="">
      <xdr:nvCxnSpPr>
        <xdr:cNvPr id="318" name="直線コネクタ 317"/>
        <xdr:cNvCxnSpPr/>
      </xdr:nvCxnSpPr>
      <xdr:spPr>
        <a:xfrm>
          <a:off x="16929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32148</xdr:rowOff>
    </xdr:from>
    <xdr:ext cx="762000" cy="259045"/>
    <xdr:sp macro="" textlink="">
      <xdr:nvSpPr>
        <xdr:cNvPr id="319" name="定員管理の状況最大値テキスト"/>
        <xdr:cNvSpPr txBox="1"/>
      </xdr:nvSpPr>
      <xdr:spPr>
        <a:xfrm>
          <a:off x="17106900" y="997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a:t>
          </a:r>
          <a:endParaRPr kumimoji="1" lang="ja-JP" altLang="en-US" sz="1000" b="1">
            <a:latin typeface="ＭＳ Ｐゴシック"/>
          </a:endParaRPr>
        </a:p>
      </xdr:txBody>
    </xdr:sp>
    <xdr:clientData/>
  </xdr:oneCellAnchor>
  <xdr:twoCellAnchor>
    <xdr:from>
      <xdr:col>24</xdr:col>
      <xdr:colOff>469900</xdr:colOff>
      <xdr:row>59</xdr:row>
      <xdr:rowOff>117221</xdr:rowOff>
    </xdr:from>
    <xdr:to>
      <xdr:col>24</xdr:col>
      <xdr:colOff>647700</xdr:colOff>
      <xdr:row>59</xdr:row>
      <xdr:rowOff>117221</xdr:rowOff>
    </xdr:to>
    <xdr:cxnSp macro="">
      <xdr:nvCxnSpPr>
        <xdr:cNvPr id="320" name="直線コネクタ 319"/>
        <xdr:cNvCxnSpPr/>
      </xdr:nvCxnSpPr>
      <xdr:spPr>
        <a:xfrm>
          <a:off x="16929100" y="1023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25019</xdr:rowOff>
    </xdr:from>
    <xdr:to>
      <xdr:col>24</xdr:col>
      <xdr:colOff>558800</xdr:colOff>
      <xdr:row>63</xdr:row>
      <xdr:rowOff>25019</xdr:rowOff>
    </xdr:to>
    <xdr:cxnSp macro="">
      <xdr:nvCxnSpPr>
        <xdr:cNvPr id="321" name="直線コネクタ 320"/>
        <xdr:cNvCxnSpPr/>
      </xdr:nvCxnSpPr>
      <xdr:spPr>
        <a:xfrm>
          <a:off x="16179800" y="1082636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167149</xdr:rowOff>
    </xdr:from>
    <xdr:ext cx="762000" cy="259045"/>
    <xdr:sp macro="" textlink="">
      <xdr:nvSpPr>
        <xdr:cNvPr id="322" name="定員管理の状況平均値テキスト"/>
        <xdr:cNvSpPr txBox="1"/>
      </xdr:nvSpPr>
      <xdr:spPr>
        <a:xfrm>
          <a:off x="17106900" y="10454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150622</xdr:rowOff>
    </xdr:from>
    <xdr:to>
      <xdr:col>24</xdr:col>
      <xdr:colOff>609600</xdr:colOff>
      <xdr:row>62</xdr:row>
      <xdr:rowOff>80772</xdr:rowOff>
    </xdr:to>
    <xdr:sp macro="" textlink="">
      <xdr:nvSpPr>
        <xdr:cNvPr id="323" name="フローチャート : 判断 322"/>
        <xdr:cNvSpPr/>
      </xdr:nvSpPr>
      <xdr:spPr>
        <a:xfrm>
          <a:off x="169672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25019</xdr:rowOff>
    </xdr:from>
    <xdr:to>
      <xdr:col>23</xdr:col>
      <xdr:colOff>406400</xdr:colOff>
      <xdr:row>63</xdr:row>
      <xdr:rowOff>27432</xdr:rowOff>
    </xdr:to>
    <xdr:cxnSp macro="">
      <xdr:nvCxnSpPr>
        <xdr:cNvPr id="324" name="直線コネクタ 323"/>
        <xdr:cNvCxnSpPr/>
      </xdr:nvCxnSpPr>
      <xdr:spPr>
        <a:xfrm flipV="1">
          <a:off x="15290800" y="10826369"/>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136144</xdr:rowOff>
    </xdr:from>
    <xdr:to>
      <xdr:col>23</xdr:col>
      <xdr:colOff>457200</xdr:colOff>
      <xdr:row>62</xdr:row>
      <xdr:rowOff>66294</xdr:rowOff>
    </xdr:to>
    <xdr:sp macro="" textlink="">
      <xdr:nvSpPr>
        <xdr:cNvPr id="325" name="フローチャート : 判断 324"/>
        <xdr:cNvSpPr/>
      </xdr:nvSpPr>
      <xdr:spPr>
        <a:xfrm>
          <a:off x="16129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76471</xdr:rowOff>
    </xdr:from>
    <xdr:ext cx="736600" cy="259045"/>
    <xdr:sp macro="" textlink="">
      <xdr:nvSpPr>
        <xdr:cNvPr id="326" name="テキスト ボックス 325"/>
        <xdr:cNvSpPr txBox="1"/>
      </xdr:nvSpPr>
      <xdr:spPr>
        <a:xfrm>
          <a:off x="15798800" y="10363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27432</xdr:rowOff>
    </xdr:from>
    <xdr:to>
      <xdr:col>22</xdr:col>
      <xdr:colOff>203200</xdr:colOff>
      <xdr:row>63</xdr:row>
      <xdr:rowOff>58801</xdr:rowOff>
    </xdr:to>
    <xdr:cxnSp macro="">
      <xdr:nvCxnSpPr>
        <xdr:cNvPr id="327" name="直線コネクタ 326"/>
        <xdr:cNvCxnSpPr/>
      </xdr:nvCxnSpPr>
      <xdr:spPr>
        <a:xfrm flipV="1">
          <a:off x="14401800" y="10828782"/>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140970</xdr:rowOff>
    </xdr:from>
    <xdr:to>
      <xdr:col>22</xdr:col>
      <xdr:colOff>254000</xdr:colOff>
      <xdr:row>62</xdr:row>
      <xdr:rowOff>71120</xdr:rowOff>
    </xdr:to>
    <xdr:sp macro="" textlink="">
      <xdr:nvSpPr>
        <xdr:cNvPr id="328" name="フローチャート : 判断 327"/>
        <xdr:cNvSpPr/>
      </xdr:nvSpPr>
      <xdr:spPr>
        <a:xfrm>
          <a:off x="15240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81297</xdr:rowOff>
    </xdr:from>
    <xdr:ext cx="762000" cy="259045"/>
    <xdr:sp macro="" textlink="">
      <xdr:nvSpPr>
        <xdr:cNvPr id="329" name="テキスト ボックス 328"/>
        <xdr:cNvSpPr txBox="1"/>
      </xdr:nvSpPr>
      <xdr:spPr>
        <a:xfrm>
          <a:off x="14909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58801</xdr:rowOff>
    </xdr:from>
    <xdr:to>
      <xdr:col>21</xdr:col>
      <xdr:colOff>0</xdr:colOff>
      <xdr:row>63</xdr:row>
      <xdr:rowOff>82931</xdr:rowOff>
    </xdr:to>
    <xdr:cxnSp macro="">
      <xdr:nvCxnSpPr>
        <xdr:cNvPr id="330" name="直線コネクタ 329"/>
        <xdr:cNvCxnSpPr/>
      </xdr:nvCxnSpPr>
      <xdr:spPr>
        <a:xfrm flipV="1">
          <a:off x="13512800" y="10860151"/>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148209</xdr:rowOff>
    </xdr:from>
    <xdr:to>
      <xdr:col>21</xdr:col>
      <xdr:colOff>50800</xdr:colOff>
      <xdr:row>62</xdr:row>
      <xdr:rowOff>78359</xdr:rowOff>
    </xdr:to>
    <xdr:sp macro="" textlink="">
      <xdr:nvSpPr>
        <xdr:cNvPr id="331" name="フローチャート : 判断 330"/>
        <xdr:cNvSpPr/>
      </xdr:nvSpPr>
      <xdr:spPr>
        <a:xfrm>
          <a:off x="14351000" y="1060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88536</xdr:rowOff>
    </xdr:from>
    <xdr:ext cx="762000" cy="259045"/>
    <xdr:sp macro="" textlink="">
      <xdr:nvSpPr>
        <xdr:cNvPr id="332" name="テキスト ボックス 331"/>
        <xdr:cNvSpPr txBox="1"/>
      </xdr:nvSpPr>
      <xdr:spPr>
        <a:xfrm>
          <a:off x="14020800" y="10375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29845</xdr:rowOff>
    </xdr:from>
    <xdr:to>
      <xdr:col>19</xdr:col>
      <xdr:colOff>533400</xdr:colOff>
      <xdr:row>62</xdr:row>
      <xdr:rowOff>131445</xdr:rowOff>
    </xdr:to>
    <xdr:sp macro="" textlink="">
      <xdr:nvSpPr>
        <xdr:cNvPr id="333" name="フローチャート : 判断 332"/>
        <xdr:cNvSpPr/>
      </xdr:nvSpPr>
      <xdr:spPr>
        <a:xfrm>
          <a:off x="134620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141622</xdr:rowOff>
    </xdr:from>
    <xdr:ext cx="762000" cy="259045"/>
    <xdr:sp macro="" textlink="">
      <xdr:nvSpPr>
        <xdr:cNvPr id="334" name="テキスト ボックス 333"/>
        <xdr:cNvSpPr txBox="1"/>
      </xdr:nvSpPr>
      <xdr:spPr>
        <a:xfrm>
          <a:off x="13131800" y="1042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145669</xdr:rowOff>
    </xdr:from>
    <xdr:to>
      <xdr:col>24</xdr:col>
      <xdr:colOff>609600</xdr:colOff>
      <xdr:row>63</xdr:row>
      <xdr:rowOff>75819</xdr:rowOff>
    </xdr:to>
    <xdr:sp macro="" textlink="">
      <xdr:nvSpPr>
        <xdr:cNvPr id="340" name="円/楕円 339"/>
        <xdr:cNvSpPr/>
      </xdr:nvSpPr>
      <xdr:spPr>
        <a:xfrm>
          <a:off x="16967200" y="1077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117746</xdr:rowOff>
    </xdr:from>
    <xdr:ext cx="762000" cy="259045"/>
    <xdr:sp macro="" textlink="">
      <xdr:nvSpPr>
        <xdr:cNvPr id="341" name="定員管理の状況該当値テキスト"/>
        <xdr:cNvSpPr txBox="1"/>
      </xdr:nvSpPr>
      <xdr:spPr>
        <a:xfrm>
          <a:off x="17106900" y="1074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145669</xdr:rowOff>
    </xdr:from>
    <xdr:to>
      <xdr:col>23</xdr:col>
      <xdr:colOff>457200</xdr:colOff>
      <xdr:row>63</xdr:row>
      <xdr:rowOff>75819</xdr:rowOff>
    </xdr:to>
    <xdr:sp macro="" textlink="">
      <xdr:nvSpPr>
        <xdr:cNvPr id="342" name="円/楕円 341"/>
        <xdr:cNvSpPr/>
      </xdr:nvSpPr>
      <xdr:spPr>
        <a:xfrm>
          <a:off x="16129000" y="1077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60596</xdr:rowOff>
    </xdr:from>
    <xdr:ext cx="736600" cy="259045"/>
    <xdr:sp macro="" textlink="">
      <xdr:nvSpPr>
        <xdr:cNvPr id="343" name="テキスト ボックス 342"/>
        <xdr:cNvSpPr txBox="1"/>
      </xdr:nvSpPr>
      <xdr:spPr>
        <a:xfrm>
          <a:off x="15798800" y="10861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148082</xdr:rowOff>
    </xdr:from>
    <xdr:to>
      <xdr:col>22</xdr:col>
      <xdr:colOff>254000</xdr:colOff>
      <xdr:row>63</xdr:row>
      <xdr:rowOff>78232</xdr:rowOff>
    </xdr:to>
    <xdr:sp macro="" textlink="">
      <xdr:nvSpPr>
        <xdr:cNvPr id="344" name="円/楕円 343"/>
        <xdr:cNvSpPr/>
      </xdr:nvSpPr>
      <xdr:spPr>
        <a:xfrm>
          <a:off x="152400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63009</xdr:rowOff>
    </xdr:from>
    <xdr:ext cx="762000" cy="259045"/>
    <xdr:sp macro="" textlink="">
      <xdr:nvSpPr>
        <xdr:cNvPr id="345" name="テキスト ボックス 344"/>
        <xdr:cNvSpPr txBox="1"/>
      </xdr:nvSpPr>
      <xdr:spPr>
        <a:xfrm>
          <a:off x="14909800" y="1086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8001</xdr:rowOff>
    </xdr:from>
    <xdr:to>
      <xdr:col>21</xdr:col>
      <xdr:colOff>50800</xdr:colOff>
      <xdr:row>63</xdr:row>
      <xdr:rowOff>109601</xdr:rowOff>
    </xdr:to>
    <xdr:sp macro="" textlink="">
      <xdr:nvSpPr>
        <xdr:cNvPr id="346" name="円/楕円 345"/>
        <xdr:cNvSpPr/>
      </xdr:nvSpPr>
      <xdr:spPr>
        <a:xfrm>
          <a:off x="14351000" y="1080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94378</xdr:rowOff>
    </xdr:from>
    <xdr:ext cx="762000" cy="259045"/>
    <xdr:sp macro="" textlink="">
      <xdr:nvSpPr>
        <xdr:cNvPr id="347" name="テキスト ボックス 346"/>
        <xdr:cNvSpPr txBox="1"/>
      </xdr:nvSpPr>
      <xdr:spPr>
        <a:xfrm>
          <a:off x="14020800" y="10895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32131</xdr:rowOff>
    </xdr:from>
    <xdr:to>
      <xdr:col>19</xdr:col>
      <xdr:colOff>533400</xdr:colOff>
      <xdr:row>63</xdr:row>
      <xdr:rowOff>133731</xdr:rowOff>
    </xdr:to>
    <xdr:sp macro="" textlink="">
      <xdr:nvSpPr>
        <xdr:cNvPr id="348" name="円/楕円 347"/>
        <xdr:cNvSpPr/>
      </xdr:nvSpPr>
      <xdr:spPr>
        <a:xfrm>
          <a:off x="13462000" y="1083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118508</xdr:rowOff>
    </xdr:from>
    <xdr:ext cx="762000" cy="259045"/>
    <xdr:sp macro="" textlink="">
      <xdr:nvSpPr>
        <xdr:cNvPr id="349" name="テキスト ボックス 348"/>
        <xdr:cNvSpPr txBox="1"/>
      </xdr:nvSpPr>
      <xdr:spPr>
        <a:xfrm>
          <a:off x="13131800" y="10919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過去からの起債抑制策により</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年々改善しているが</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全国</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類似団体</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県内いずれの平均よりも高い状態にある。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a:t>
          </a:r>
          <a:r>
            <a:rPr kumimoji="0" lang="ja-JP" altLang="en-US" sz="1200" b="0" i="0" u="none" strike="noStrike" kern="0" cap="none" spc="0" normalizeH="0" baseline="0" noProof="0">
              <a:ln>
                <a:noFill/>
              </a:ln>
              <a:solidFill>
                <a:prstClr val="black"/>
              </a:solidFill>
              <a:effectLst/>
              <a:uLnTx/>
              <a:uFillTx/>
              <a:latin typeface="+mn-lt"/>
              <a:ea typeface="+mn-ea"/>
              <a:cs typeface="+mn-cs"/>
            </a:rPr>
            <a:t>今後は，</a:t>
          </a:r>
          <a:r>
            <a:rPr kumimoji="0" lang="ja-JP" altLang="ja-JP" sz="1200" b="0" i="0" u="none" strike="noStrike" kern="0" cap="none" spc="0" normalizeH="0" baseline="0" noProof="0">
              <a:ln>
                <a:noFill/>
              </a:ln>
              <a:solidFill>
                <a:prstClr val="black"/>
              </a:solidFill>
              <a:effectLst/>
              <a:uLnTx/>
              <a:uFillTx/>
              <a:latin typeface="+mn-lt"/>
              <a:ea typeface="+mn-ea"/>
              <a:cs typeface="+mn-cs"/>
            </a:rPr>
            <a:t>土地開発公社</a:t>
          </a:r>
          <a:r>
            <a:rPr kumimoji="0" lang="ja-JP" altLang="en-US" sz="1200" b="0" i="0" u="none" strike="noStrike" kern="0" cap="none" spc="0" normalizeH="0" baseline="0" noProof="0">
              <a:ln>
                <a:noFill/>
              </a:ln>
              <a:solidFill>
                <a:prstClr val="black"/>
              </a:solidFill>
              <a:effectLst/>
              <a:uLnTx/>
              <a:uFillTx/>
              <a:latin typeface="+mn-lt"/>
              <a:ea typeface="+mn-ea"/>
              <a:cs typeface="+mn-cs"/>
            </a:rPr>
            <a:t>清算に伴い発行した第三セクター等改革推進債の償還により，</a:t>
          </a:r>
          <a:r>
            <a:rPr kumimoji="0" lang="ja-JP" altLang="ja-JP" sz="1200" b="0" i="0" u="none" strike="noStrike" kern="0" cap="none" spc="0" normalizeH="0" baseline="0" noProof="0">
              <a:ln>
                <a:noFill/>
              </a:ln>
              <a:solidFill>
                <a:prstClr val="black"/>
              </a:solidFill>
              <a:effectLst/>
              <a:uLnTx/>
              <a:uFillTx/>
              <a:latin typeface="+mn-lt"/>
              <a:ea typeface="+mn-ea"/>
              <a:cs typeface="+mn-cs"/>
            </a:rPr>
            <a:t>劇的な改善は困難な状況で</a:t>
          </a:r>
          <a:r>
            <a:rPr kumimoji="0" lang="ja-JP" altLang="en-US" sz="1200" b="0" i="0" u="none" strike="noStrike" kern="0" cap="none" spc="0" normalizeH="0" baseline="0" noProof="0">
              <a:ln>
                <a:noFill/>
              </a:ln>
              <a:solidFill>
                <a:prstClr val="black"/>
              </a:solidFill>
              <a:effectLst/>
              <a:uLnTx/>
              <a:uFillTx/>
              <a:latin typeface="+mn-lt"/>
              <a:ea typeface="+mn-ea"/>
              <a:cs typeface="+mn-cs"/>
            </a:rPr>
            <a:t>は</a:t>
          </a:r>
          <a:r>
            <a:rPr kumimoji="0" lang="ja-JP" altLang="ja-JP" sz="1200" b="0" i="0" u="none" strike="noStrike" kern="0" cap="none" spc="0" normalizeH="0" baseline="0" noProof="0">
              <a:ln>
                <a:noFill/>
              </a:ln>
              <a:solidFill>
                <a:prstClr val="black"/>
              </a:solidFill>
              <a:effectLst/>
              <a:uLnTx/>
              <a:uFillTx/>
              <a:latin typeface="+mn-lt"/>
              <a:ea typeface="+mn-ea"/>
              <a:cs typeface="+mn-cs"/>
            </a:rPr>
            <a:t>あるが</a:t>
          </a:r>
          <a:r>
            <a:rPr kumimoji="0" lang="ja-JP" altLang="en-US" sz="1200" b="0" i="0" u="none" strike="noStrike" kern="0" cap="none" spc="0" normalizeH="0" baseline="0" noProof="0">
              <a:ln>
                <a:noFill/>
              </a:ln>
              <a:solidFill>
                <a:prstClr val="black"/>
              </a:solidFill>
              <a:effectLst/>
              <a:uLnTx/>
              <a:uFillTx/>
              <a:latin typeface="+mn-lt"/>
              <a:ea typeface="+mn-ea"/>
              <a:cs typeface="+mn-cs"/>
            </a:rPr>
            <a:t>，当団体において</a:t>
          </a:r>
          <a:r>
            <a:rPr kumimoji="0" lang="ja-JP" altLang="ja-JP" sz="1200" b="0" i="0" u="none" strike="noStrike" kern="0" cap="none" spc="0" normalizeH="0" baseline="0" noProof="0">
              <a:ln>
                <a:noFill/>
              </a:ln>
              <a:solidFill>
                <a:prstClr val="black"/>
              </a:solidFill>
              <a:effectLst/>
              <a:uLnTx/>
              <a:uFillTx/>
              <a:latin typeface="+mn-lt"/>
              <a:ea typeface="+mn-ea"/>
              <a:cs typeface="+mn-cs"/>
            </a:rPr>
            <a:t>有利な起債</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財源を活用し</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改善に努めたい。</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11684</xdr:rowOff>
    </xdr:from>
    <xdr:to>
      <xdr:col>24</xdr:col>
      <xdr:colOff>558800</xdr:colOff>
      <xdr:row>45</xdr:row>
      <xdr:rowOff>12954</xdr:rowOff>
    </xdr:to>
    <xdr:cxnSp macro="">
      <xdr:nvCxnSpPr>
        <xdr:cNvPr id="376" name="直線コネクタ 375"/>
        <xdr:cNvCxnSpPr/>
      </xdr:nvCxnSpPr>
      <xdr:spPr>
        <a:xfrm flipV="1">
          <a:off x="17018000" y="6183884"/>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156481</xdr:rowOff>
    </xdr:from>
    <xdr:ext cx="762000" cy="259045"/>
    <xdr:sp macro="" textlink="">
      <xdr:nvSpPr>
        <xdr:cNvPr id="377"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24</xdr:col>
      <xdr:colOff>469900</xdr:colOff>
      <xdr:row>45</xdr:row>
      <xdr:rowOff>12954</xdr:rowOff>
    </xdr:from>
    <xdr:to>
      <xdr:col>24</xdr:col>
      <xdr:colOff>647700</xdr:colOff>
      <xdr:row>45</xdr:row>
      <xdr:rowOff>12954</xdr:rowOff>
    </xdr:to>
    <xdr:cxnSp macro="">
      <xdr:nvCxnSpPr>
        <xdr:cNvPr id="378" name="直線コネクタ 377"/>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98061</xdr:rowOff>
    </xdr:from>
    <xdr:ext cx="762000" cy="259045"/>
    <xdr:sp macro="" textlink="">
      <xdr:nvSpPr>
        <xdr:cNvPr id="379" name="公債費負担の状況最大値テキスト"/>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24</xdr:col>
      <xdr:colOff>469900</xdr:colOff>
      <xdr:row>36</xdr:row>
      <xdr:rowOff>11684</xdr:rowOff>
    </xdr:from>
    <xdr:to>
      <xdr:col>24</xdr:col>
      <xdr:colOff>647700</xdr:colOff>
      <xdr:row>36</xdr:row>
      <xdr:rowOff>11684</xdr:rowOff>
    </xdr:to>
    <xdr:cxnSp macro="">
      <xdr:nvCxnSpPr>
        <xdr:cNvPr id="380" name="直線コネクタ 379"/>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85598</xdr:rowOff>
    </xdr:from>
    <xdr:to>
      <xdr:col>24</xdr:col>
      <xdr:colOff>558800</xdr:colOff>
      <xdr:row>43</xdr:row>
      <xdr:rowOff>162814</xdr:rowOff>
    </xdr:to>
    <xdr:cxnSp macro="">
      <xdr:nvCxnSpPr>
        <xdr:cNvPr id="381" name="直線コネクタ 380"/>
        <xdr:cNvCxnSpPr/>
      </xdr:nvCxnSpPr>
      <xdr:spPr>
        <a:xfrm flipV="1">
          <a:off x="16179800" y="7457948"/>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63771</xdr:rowOff>
    </xdr:from>
    <xdr:ext cx="762000" cy="259045"/>
    <xdr:sp macro="" textlink="">
      <xdr:nvSpPr>
        <xdr:cNvPr id="382" name="公債費負担の状況平均値テキスト"/>
        <xdr:cNvSpPr txBox="1"/>
      </xdr:nvSpPr>
      <xdr:spPr>
        <a:xfrm>
          <a:off x="17106900" y="675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47244</xdr:rowOff>
    </xdr:from>
    <xdr:to>
      <xdr:col>24</xdr:col>
      <xdr:colOff>609600</xdr:colOff>
      <xdr:row>40</xdr:row>
      <xdr:rowOff>148844</xdr:rowOff>
    </xdr:to>
    <xdr:sp macro="" textlink="">
      <xdr:nvSpPr>
        <xdr:cNvPr id="383" name="フローチャート : 判断 382"/>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162814</xdr:rowOff>
    </xdr:from>
    <xdr:to>
      <xdr:col>23</xdr:col>
      <xdr:colOff>406400</xdr:colOff>
      <xdr:row>44</xdr:row>
      <xdr:rowOff>68580</xdr:rowOff>
    </xdr:to>
    <xdr:cxnSp macro="">
      <xdr:nvCxnSpPr>
        <xdr:cNvPr id="384" name="直線コネクタ 383"/>
        <xdr:cNvCxnSpPr/>
      </xdr:nvCxnSpPr>
      <xdr:spPr>
        <a:xfrm flipV="1">
          <a:off x="15290800" y="753516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37592</xdr:rowOff>
    </xdr:from>
    <xdr:to>
      <xdr:col>23</xdr:col>
      <xdr:colOff>457200</xdr:colOff>
      <xdr:row>40</xdr:row>
      <xdr:rowOff>139192</xdr:rowOff>
    </xdr:to>
    <xdr:sp macro="" textlink="">
      <xdr:nvSpPr>
        <xdr:cNvPr id="385" name="フローチャート : 判断 384"/>
        <xdr:cNvSpPr/>
      </xdr:nvSpPr>
      <xdr:spPr>
        <a:xfrm>
          <a:off x="16129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149369</xdr:rowOff>
    </xdr:from>
    <xdr:ext cx="736600" cy="259045"/>
    <xdr:sp macro="" textlink="">
      <xdr:nvSpPr>
        <xdr:cNvPr id="386" name="テキスト ボックス 385"/>
        <xdr:cNvSpPr txBox="1"/>
      </xdr:nvSpPr>
      <xdr:spPr>
        <a:xfrm>
          <a:off x="15798800" y="6664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68580</xdr:rowOff>
    </xdr:from>
    <xdr:to>
      <xdr:col>22</xdr:col>
      <xdr:colOff>203200</xdr:colOff>
      <xdr:row>44</xdr:row>
      <xdr:rowOff>87884</xdr:rowOff>
    </xdr:to>
    <xdr:cxnSp macro="">
      <xdr:nvCxnSpPr>
        <xdr:cNvPr id="387" name="直線コネクタ 386"/>
        <xdr:cNvCxnSpPr/>
      </xdr:nvCxnSpPr>
      <xdr:spPr>
        <a:xfrm flipV="1">
          <a:off x="14401800" y="761238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114808</xdr:rowOff>
    </xdr:from>
    <xdr:to>
      <xdr:col>22</xdr:col>
      <xdr:colOff>254000</xdr:colOff>
      <xdr:row>41</xdr:row>
      <xdr:rowOff>44958</xdr:rowOff>
    </xdr:to>
    <xdr:sp macro="" textlink="">
      <xdr:nvSpPr>
        <xdr:cNvPr id="388" name="フローチャート : 判断 387"/>
        <xdr:cNvSpPr/>
      </xdr:nvSpPr>
      <xdr:spPr>
        <a:xfrm>
          <a:off x="15240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55135</xdr:rowOff>
    </xdr:from>
    <xdr:ext cx="762000" cy="259045"/>
    <xdr:sp macro="" textlink="">
      <xdr:nvSpPr>
        <xdr:cNvPr id="389" name="テキスト ボックス 388"/>
        <xdr:cNvSpPr txBox="1"/>
      </xdr:nvSpPr>
      <xdr:spPr>
        <a:xfrm>
          <a:off x="14909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87884</xdr:rowOff>
    </xdr:from>
    <xdr:to>
      <xdr:col>21</xdr:col>
      <xdr:colOff>0</xdr:colOff>
      <xdr:row>45</xdr:row>
      <xdr:rowOff>3302</xdr:rowOff>
    </xdr:to>
    <xdr:cxnSp macro="">
      <xdr:nvCxnSpPr>
        <xdr:cNvPr id="390" name="直線コネクタ 389"/>
        <xdr:cNvCxnSpPr/>
      </xdr:nvCxnSpPr>
      <xdr:spPr>
        <a:xfrm flipV="1">
          <a:off x="13512800" y="763168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91" name="フローチャート : 判断 390"/>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113047</xdr:rowOff>
    </xdr:from>
    <xdr:ext cx="762000" cy="259045"/>
    <xdr:sp macro="" textlink="">
      <xdr:nvSpPr>
        <xdr:cNvPr id="392" name="テキスト ボックス 391"/>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78486</xdr:rowOff>
    </xdr:from>
    <xdr:to>
      <xdr:col>19</xdr:col>
      <xdr:colOff>533400</xdr:colOff>
      <xdr:row>42</xdr:row>
      <xdr:rowOff>8636</xdr:rowOff>
    </xdr:to>
    <xdr:sp macro="" textlink="">
      <xdr:nvSpPr>
        <xdr:cNvPr id="393" name="フローチャート : 判断 392"/>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18813</xdr:rowOff>
    </xdr:from>
    <xdr:ext cx="762000" cy="259045"/>
    <xdr:sp macro="" textlink="">
      <xdr:nvSpPr>
        <xdr:cNvPr id="394" name="テキスト ボックス 393"/>
        <xdr:cNvSpPr txBox="1"/>
      </xdr:nvSpPr>
      <xdr:spPr>
        <a:xfrm>
          <a:off x="13131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43</xdr:row>
      <xdr:rowOff>34798</xdr:rowOff>
    </xdr:from>
    <xdr:to>
      <xdr:col>24</xdr:col>
      <xdr:colOff>609600</xdr:colOff>
      <xdr:row>43</xdr:row>
      <xdr:rowOff>136398</xdr:rowOff>
    </xdr:to>
    <xdr:sp macro="" textlink="">
      <xdr:nvSpPr>
        <xdr:cNvPr id="400" name="円/楕円 399"/>
        <xdr:cNvSpPr/>
      </xdr:nvSpPr>
      <xdr:spPr>
        <a:xfrm>
          <a:off x="169672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6875</xdr:rowOff>
    </xdr:from>
    <xdr:ext cx="762000" cy="259045"/>
    <xdr:sp macro="" textlink="">
      <xdr:nvSpPr>
        <xdr:cNvPr id="401" name="公債費負担の状況該当値テキスト"/>
        <xdr:cNvSpPr txBox="1"/>
      </xdr:nvSpPr>
      <xdr:spPr>
        <a:xfrm>
          <a:off x="17106900" y="737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112014</xdr:rowOff>
    </xdr:from>
    <xdr:to>
      <xdr:col>23</xdr:col>
      <xdr:colOff>457200</xdr:colOff>
      <xdr:row>44</xdr:row>
      <xdr:rowOff>42164</xdr:rowOff>
    </xdr:to>
    <xdr:sp macro="" textlink="">
      <xdr:nvSpPr>
        <xdr:cNvPr id="402" name="円/楕円 401"/>
        <xdr:cNvSpPr/>
      </xdr:nvSpPr>
      <xdr:spPr>
        <a:xfrm>
          <a:off x="16129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26941</xdr:rowOff>
    </xdr:from>
    <xdr:ext cx="736600" cy="259045"/>
    <xdr:sp macro="" textlink="">
      <xdr:nvSpPr>
        <xdr:cNvPr id="403" name="テキスト ボックス 402"/>
        <xdr:cNvSpPr txBox="1"/>
      </xdr:nvSpPr>
      <xdr:spPr>
        <a:xfrm>
          <a:off x="15798800" y="7570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17780</xdr:rowOff>
    </xdr:from>
    <xdr:to>
      <xdr:col>22</xdr:col>
      <xdr:colOff>254000</xdr:colOff>
      <xdr:row>44</xdr:row>
      <xdr:rowOff>119380</xdr:rowOff>
    </xdr:to>
    <xdr:sp macro="" textlink="">
      <xdr:nvSpPr>
        <xdr:cNvPr id="404" name="円/楕円 403"/>
        <xdr:cNvSpPr/>
      </xdr:nvSpPr>
      <xdr:spPr>
        <a:xfrm>
          <a:off x="15240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104157</xdr:rowOff>
    </xdr:from>
    <xdr:ext cx="762000" cy="259045"/>
    <xdr:sp macro="" textlink="">
      <xdr:nvSpPr>
        <xdr:cNvPr id="405" name="テキスト ボックス 404"/>
        <xdr:cNvSpPr txBox="1"/>
      </xdr:nvSpPr>
      <xdr:spPr>
        <a:xfrm>
          <a:off x="14909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37084</xdr:rowOff>
    </xdr:from>
    <xdr:to>
      <xdr:col>21</xdr:col>
      <xdr:colOff>50800</xdr:colOff>
      <xdr:row>44</xdr:row>
      <xdr:rowOff>138684</xdr:rowOff>
    </xdr:to>
    <xdr:sp macro="" textlink="">
      <xdr:nvSpPr>
        <xdr:cNvPr id="406" name="円/楕円 405"/>
        <xdr:cNvSpPr/>
      </xdr:nvSpPr>
      <xdr:spPr>
        <a:xfrm>
          <a:off x="14351000" y="758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123461</xdr:rowOff>
    </xdr:from>
    <xdr:ext cx="762000" cy="259045"/>
    <xdr:sp macro="" textlink="">
      <xdr:nvSpPr>
        <xdr:cNvPr id="407" name="テキスト ボックス 406"/>
        <xdr:cNvSpPr txBox="1"/>
      </xdr:nvSpPr>
      <xdr:spPr>
        <a:xfrm>
          <a:off x="14020800" y="766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123952</xdr:rowOff>
    </xdr:from>
    <xdr:to>
      <xdr:col>19</xdr:col>
      <xdr:colOff>533400</xdr:colOff>
      <xdr:row>45</xdr:row>
      <xdr:rowOff>54102</xdr:rowOff>
    </xdr:to>
    <xdr:sp macro="" textlink="">
      <xdr:nvSpPr>
        <xdr:cNvPr id="408" name="円/楕円 407"/>
        <xdr:cNvSpPr/>
      </xdr:nvSpPr>
      <xdr:spPr>
        <a:xfrm>
          <a:off x="13462000" y="766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38879</xdr:rowOff>
    </xdr:from>
    <xdr:ext cx="762000" cy="259045"/>
    <xdr:sp macro="" textlink="">
      <xdr:nvSpPr>
        <xdr:cNvPr id="409" name="テキスト ボックス 408"/>
        <xdr:cNvSpPr txBox="1"/>
      </xdr:nvSpPr>
      <xdr:spPr>
        <a:xfrm>
          <a:off x="13131800" y="775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[156.6%]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過去からの起債抑制策</a:t>
          </a:r>
          <a:r>
            <a:rPr kumimoji="0" lang="ja-JP" altLang="en-US" sz="1200" b="0" i="0" u="none" strike="noStrike" kern="0" cap="none" spc="0" normalizeH="0" baseline="0" noProof="0">
              <a:ln>
                <a:noFill/>
              </a:ln>
              <a:solidFill>
                <a:prstClr val="black"/>
              </a:solidFill>
              <a:effectLst/>
              <a:uLnTx/>
              <a:uFillTx/>
              <a:latin typeface="+mn-lt"/>
              <a:ea typeface="+mn-ea"/>
              <a:cs typeface="+mn-cs"/>
            </a:rPr>
            <a:t>等</a:t>
          </a:r>
          <a:r>
            <a:rPr kumimoji="0" lang="ja-JP" altLang="ja-JP" sz="1200" b="0" i="0" u="none" strike="noStrike" kern="0" cap="none" spc="0" normalizeH="0" baseline="0" noProof="0">
              <a:ln>
                <a:noFill/>
              </a:ln>
              <a:solidFill>
                <a:prstClr val="black"/>
              </a:solidFill>
              <a:effectLst/>
              <a:uLnTx/>
              <a:uFillTx/>
              <a:latin typeface="+mn-lt"/>
              <a:ea typeface="+mn-ea"/>
              <a:cs typeface="+mn-cs"/>
            </a:rPr>
            <a:t>により</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改善</a:t>
          </a:r>
          <a:r>
            <a:rPr kumimoji="0" lang="ja-JP" altLang="en-US" sz="1200" b="0" i="0" u="none" strike="noStrike" kern="0" cap="none" spc="0" normalizeH="0" baseline="0" noProof="0">
              <a:ln>
                <a:noFill/>
              </a:ln>
              <a:solidFill>
                <a:prstClr val="black"/>
              </a:solidFill>
              <a:effectLst/>
              <a:uLnTx/>
              <a:uFillTx/>
              <a:latin typeface="+mn-lt"/>
              <a:ea typeface="+mn-ea"/>
              <a:cs typeface="+mn-cs"/>
            </a:rPr>
            <a:t>に取り組んでいる</a:t>
          </a:r>
          <a:r>
            <a:rPr kumimoji="0" lang="ja-JP" altLang="ja-JP" sz="1200" b="0" i="0" u="none" strike="noStrike" kern="0" cap="none" spc="0" normalizeH="0" baseline="0" noProof="0">
              <a:ln>
                <a:noFill/>
              </a:ln>
              <a:solidFill>
                <a:prstClr val="black"/>
              </a:solidFill>
              <a:effectLst/>
              <a:uLnTx/>
              <a:uFillTx/>
              <a:latin typeface="+mn-lt"/>
              <a:ea typeface="+mn-ea"/>
              <a:cs typeface="+mn-cs"/>
            </a:rPr>
            <a:t>が</a:t>
          </a:r>
          <a:r>
            <a:rPr kumimoji="0" lang="ja-JP" altLang="en-US" sz="1200" b="0" i="0" u="none" strike="noStrike" kern="0" cap="none" spc="0" normalizeH="0" baseline="0" noProof="0">
              <a:ln>
                <a:noFill/>
              </a:ln>
              <a:solidFill>
                <a:prstClr val="black"/>
              </a:solidFill>
              <a:effectLst/>
              <a:uLnTx/>
              <a:uFillTx/>
              <a:latin typeface="+mn-lt"/>
              <a:ea typeface="+mn-ea"/>
              <a:cs typeface="+mn-cs"/>
            </a:rPr>
            <a:t>，平成２５年度に清算結了した</a:t>
          </a:r>
          <a:r>
            <a:rPr kumimoji="0" lang="ja-JP" altLang="ja-JP" sz="1200" b="0" i="0" u="none" strike="noStrike" kern="0" cap="none" spc="0" normalizeH="0" baseline="0" noProof="0">
              <a:ln>
                <a:noFill/>
              </a:ln>
              <a:solidFill>
                <a:prstClr val="black"/>
              </a:solidFill>
              <a:effectLst/>
              <a:uLnTx/>
              <a:uFillTx/>
              <a:latin typeface="+mn-lt"/>
              <a:ea typeface="+mn-ea"/>
              <a:cs typeface="+mn-cs"/>
            </a:rPr>
            <a:t>土地開発公社が多額の負債を有してい</a:t>
          </a:r>
          <a:r>
            <a:rPr kumimoji="0" lang="ja-JP" altLang="en-US" sz="1200" b="0" i="0" u="none" strike="noStrike" kern="0" cap="none" spc="0" normalizeH="0" baseline="0" noProof="0">
              <a:ln>
                <a:noFill/>
              </a:ln>
              <a:solidFill>
                <a:prstClr val="black"/>
              </a:solidFill>
              <a:effectLst/>
              <a:uLnTx/>
              <a:uFillTx/>
              <a:latin typeface="+mn-lt"/>
              <a:ea typeface="+mn-ea"/>
              <a:cs typeface="+mn-cs"/>
            </a:rPr>
            <a:t>た</a:t>
          </a:r>
          <a:r>
            <a:rPr kumimoji="0" lang="ja-JP" altLang="ja-JP" sz="1200" b="0" i="0" u="none" strike="noStrike" kern="0" cap="none" spc="0" normalizeH="0" baseline="0" noProof="0">
              <a:ln>
                <a:noFill/>
              </a:ln>
              <a:solidFill>
                <a:prstClr val="black"/>
              </a:solidFill>
              <a:effectLst/>
              <a:uLnTx/>
              <a:uFillTx/>
              <a:latin typeface="+mn-lt"/>
              <a:ea typeface="+mn-ea"/>
              <a:cs typeface="+mn-cs"/>
            </a:rPr>
            <a:t>こともあり</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全国</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類似団体</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県内いずれの平均よりも大幅に高い状態にある。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a:t>
          </a:r>
          <a:r>
            <a:rPr kumimoji="0" lang="ja-JP" altLang="en-US" sz="1200" b="0" i="0" u="none" strike="noStrike" kern="0" cap="none" spc="0" normalizeH="0" baseline="0" noProof="0">
              <a:ln>
                <a:noFill/>
              </a:ln>
              <a:solidFill>
                <a:prstClr val="black"/>
              </a:solidFill>
              <a:effectLst/>
              <a:uLnTx/>
              <a:uFillTx/>
              <a:latin typeface="+mn-lt"/>
              <a:ea typeface="+mn-ea"/>
              <a:cs typeface="+mn-cs"/>
            </a:rPr>
            <a:t>ごみ処理施設建設事業等，</a:t>
          </a:r>
          <a:r>
            <a:rPr kumimoji="0" lang="ja-JP" altLang="ja-JP" sz="1200" b="0" i="0" u="none" strike="noStrike" kern="0" cap="none" spc="0" normalizeH="0" baseline="0" noProof="0">
              <a:ln>
                <a:noFill/>
              </a:ln>
              <a:solidFill>
                <a:prstClr val="black"/>
              </a:solidFill>
              <a:effectLst/>
              <a:uLnTx/>
              <a:uFillTx/>
              <a:latin typeface="+mn-lt"/>
              <a:ea typeface="+mn-ea"/>
              <a:cs typeface="+mn-cs"/>
            </a:rPr>
            <a:t>大規模事業に取り組ん</a:t>
          </a:r>
          <a:r>
            <a:rPr kumimoji="0" lang="ja-JP" altLang="en-US" sz="1200" b="0" i="0" u="none" strike="noStrike" kern="0" cap="none" spc="0" normalizeH="0" baseline="0" noProof="0">
              <a:ln>
                <a:noFill/>
              </a:ln>
              <a:solidFill>
                <a:prstClr val="black"/>
              </a:solidFill>
              <a:effectLst/>
              <a:uLnTx/>
              <a:uFillTx/>
              <a:latin typeface="+mn-lt"/>
              <a:ea typeface="+mn-ea"/>
              <a:cs typeface="+mn-cs"/>
            </a:rPr>
            <a:t>だことから，</a:t>
          </a:r>
          <a:r>
            <a:rPr kumimoji="0" lang="ja-JP" altLang="ja-JP" sz="1200" b="0" i="0" u="none" strike="noStrike" kern="0" cap="none" spc="0" normalizeH="0" baseline="0" noProof="0">
              <a:ln>
                <a:noFill/>
              </a:ln>
              <a:solidFill>
                <a:prstClr val="black"/>
              </a:solidFill>
              <a:effectLst/>
              <a:uLnTx/>
              <a:uFillTx/>
              <a:latin typeface="+mn-lt"/>
              <a:ea typeface="+mn-ea"/>
              <a:cs typeface="+mn-cs"/>
            </a:rPr>
            <a:t>劇的な改善は困難な状況で</a:t>
          </a:r>
          <a:r>
            <a:rPr kumimoji="0" lang="ja-JP" altLang="en-US" sz="1200" b="0" i="0" u="none" strike="noStrike" kern="0" cap="none" spc="0" normalizeH="0" baseline="0" noProof="0">
              <a:ln>
                <a:noFill/>
              </a:ln>
              <a:solidFill>
                <a:prstClr val="black"/>
              </a:solidFill>
              <a:effectLst/>
              <a:uLnTx/>
              <a:uFillTx/>
              <a:latin typeface="+mn-lt"/>
              <a:ea typeface="+mn-ea"/>
              <a:cs typeface="+mn-cs"/>
            </a:rPr>
            <a:t>は</a:t>
          </a:r>
          <a:r>
            <a:rPr kumimoji="0" lang="ja-JP" altLang="ja-JP" sz="1200" b="0" i="0" u="none" strike="noStrike" kern="0" cap="none" spc="0" normalizeH="0" baseline="0" noProof="0">
              <a:ln>
                <a:noFill/>
              </a:ln>
              <a:solidFill>
                <a:prstClr val="black"/>
              </a:solidFill>
              <a:effectLst/>
              <a:uLnTx/>
              <a:uFillTx/>
              <a:latin typeface="+mn-lt"/>
              <a:ea typeface="+mn-ea"/>
              <a:cs typeface="+mn-cs"/>
            </a:rPr>
            <a:t>あるが</a:t>
          </a:r>
          <a:r>
            <a:rPr kumimoji="0" lang="ja-JP" altLang="en-US" sz="1200" b="0" i="0" u="none" strike="noStrike" kern="0" cap="none" spc="0" normalizeH="0" baseline="0" noProof="0">
              <a:ln>
                <a:noFill/>
              </a:ln>
              <a:solidFill>
                <a:prstClr val="black"/>
              </a:solidFill>
              <a:effectLst/>
              <a:uLnTx/>
              <a:uFillTx/>
              <a:latin typeface="+mn-lt"/>
              <a:ea typeface="+mn-ea"/>
              <a:cs typeface="+mn-cs"/>
            </a:rPr>
            <a:t>，当団体において</a:t>
          </a:r>
          <a:r>
            <a:rPr kumimoji="0" lang="ja-JP" altLang="ja-JP" sz="1200" b="0" i="0" u="none" strike="noStrike" kern="0" cap="none" spc="0" normalizeH="0" baseline="0" noProof="0">
              <a:ln>
                <a:noFill/>
              </a:ln>
              <a:solidFill>
                <a:prstClr val="black"/>
              </a:solidFill>
              <a:effectLst/>
              <a:uLnTx/>
              <a:uFillTx/>
              <a:latin typeface="+mn-lt"/>
              <a:ea typeface="+mn-ea"/>
              <a:cs typeface="+mn-cs"/>
            </a:rPr>
            <a:t>有利な起債</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財源を活用し改善に努めたい。</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19253</xdr:rowOff>
    </xdr:to>
    <xdr:cxnSp macro="">
      <xdr:nvCxnSpPr>
        <xdr:cNvPr id="436" name="直線コネクタ 435"/>
        <xdr:cNvCxnSpPr/>
      </xdr:nvCxnSpPr>
      <xdr:spPr>
        <a:xfrm flipV="1">
          <a:off x="17018000" y="2451100"/>
          <a:ext cx="0" cy="15115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162780</xdr:rowOff>
    </xdr:from>
    <xdr:ext cx="762000" cy="259045"/>
    <xdr:sp macro="" textlink="">
      <xdr:nvSpPr>
        <xdr:cNvPr id="437" name="将来負担の状況最小値テキスト"/>
        <xdr:cNvSpPr txBox="1"/>
      </xdr:nvSpPr>
      <xdr:spPr>
        <a:xfrm>
          <a:off x="17106900" y="3934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156.6</a:t>
          </a:r>
          <a:endParaRPr kumimoji="1" lang="ja-JP" altLang="en-US" sz="1000" b="1">
            <a:latin typeface="ＭＳ Ｐゴシック"/>
          </a:endParaRPr>
        </a:p>
      </xdr:txBody>
    </xdr:sp>
    <xdr:clientData/>
  </xdr:oneCellAnchor>
  <xdr:twoCellAnchor>
    <xdr:from>
      <xdr:col>24</xdr:col>
      <xdr:colOff>469900</xdr:colOff>
      <xdr:row>23</xdr:row>
      <xdr:rowOff>19253</xdr:rowOff>
    </xdr:from>
    <xdr:to>
      <xdr:col>24</xdr:col>
      <xdr:colOff>647700</xdr:colOff>
      <xdr:row>23</xdr:row>
      <xdr:rowOff>19253</xdr:rowOff>
    </xdr:to>
    <xdr:cxnSp macro="">
      <xdr:nvCxnSpPr>
        <xdr:cNvPr id="438" name="直線コネクタ 437"/>
        <xdr:cNvCxnSpPr/>
      </xdr:nvCxnSpPr>
      <xdr:spPr>
        <a:xfrm>
          <a:off x="16929100" y="3962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22</xdr:row>
      <xdr:rowOff>79705</xdr:rowOff>
    </xdr:from>
    <xdr:to>
      <xdr:col>24</xdr:col>
      <xdr:colOff>558800</xdr:colOff>
      <xdr:row>23</xdr:row>
      <xdr:rowOff>19253</xdr:rowOff>
    </xdr:to>
    <xdr:cxnSp macro="">
      <xdr:nvCxnSpPr>
        <xdr:cNvPr id="441" name="直線コネクタ 440"/>
        <xdr:cNvCxnSpPr/>
      </xdr:nvCxnSpPr>
      <xdr:spPr>
        <a:xfrm>
          <a:off x="16179800" y="3851605"/>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10482</xdr:rowOff>
    </xdr:from>
    <xdr:ext cx="762000" cy="259045"/>
    <xdr:sp macro="" textlink="">
      <xdr:nvSpPr>
        <xdr:cNvPr id="442" name="将来負担の状況平均値テキスト"/>
        <xdr:cNvSpPr txBox="1"/>
      </xdr:nvSpPr>
      <xdr:spPr>
        <a:xfrm>
          <a:off x="17106900" y="2582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34.9</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165405</xdr:rowOff>
    </xdr:from>
    <xdr:to>
      <xdr:col>24</xdr:col>
      <xdr:colOff>609600</xdr:colOff>
      <xdr:row>16</xdr:row>
      <xdr:rowOff>95555</xdr:rowOff>
    </xdr:to>
    <xdr:sp macro="" textlink="">
      <xdr:nvSpPr>
        <xdr:cNvPr id="443" name="フローチャート : 判断 442"/>
        <xdr:cNvSpPr/>
      </xdr:nvSpPr>
      <xdr:spPr>
        <a:xfrm>
          <a:off x="16967200" y="273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22</xdr:row>
      <xdr:rowOff>48819</xdr:rowOff>
    </xdr:from>
    <xdr:to>
      <xdr:col>23</xdr:col>
      <xdr:colOff>406400</xdr:colOff>
      <xdr:row>22</xdr:row>
      <xdr:rowOff>79705</xdr:rowOff>
    </xdr:to>
    <xdr:cxnSp macro="">
      <xdr:nvCxnSpPr>
        <xdr:cNvPr id="444" name="直線コネクタ 443"/>
        <xdr:cNvCxnSpPr/>
      </xdr:nvCxnSpPr>
      <xdr:spPr>
        <a:xfrm>
          <a:off x="15290800" y="3820719"/>
          <a:ext cx="889000" cy="3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154788</xdr:rowOff>
    </xdr:from>
    <xdr:to>
      <xdr:col>23</xdr:col>
      <xdr:colOff>457200</xdr:colOff>
      <xdr:row>16</xdr:row>
      <xdr:rowOff>84938</xdr:rowOff>
    </xdr:to>
    <xdr:sp macro="" textlink="">
      <xdr:nvSpPr>
        <xdr:cNvPr id="445" name="フローチャート : 判断 444"/>
        <xdr:cNvSpPr/>
      </xdr:nvSpPr>
      <xdr:spPr>
        <a:xfrm>
          <a:off x="16129000" y="272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95115</xdr:rowOff>
    </xdr:from>
    <xdr:ext cx="736600" cy="259045"/>
    <xdr:sp macro="" textlink="">
      <xdr:nvSpPr>
        <xdr:cNvPr id="446" name="テキスト ボックス 445"/>
        <xdr:cNvSpPr txBox="1"/>
      </xdr:nvSpPr>
      <xdr:spPr>
        <a:xfrm>
          <a:off x="15798800" y="2495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143053</xdr:rowOff>
    </xdr:from>
    <xdr:to>
      <xdr:col>22</xdr:col>
      <xdr:colOff>203200</xdr:colOff>
      <xdr:row>22</xdr:row>
      <xdr:rowOff>48819</xdr:rowOff>
    </xdr:to>
    <xdr:cxnSp macro="">
      <xdr:nvCxnSpPr>
        <xdr:cNvPr id="447" name="直線コネクタ 446"/>
        <xdr:cNvCxnSpPr/>
      </xdr:nvCxnSpPr>
      <xdr:spPr>
        <a:xfrm>
          <a:off x="14401800" y="3743503"/>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20015</xdr:rowOff>
    </xdr:from>
    <xdr:to>
      <xdr:col>22</xdr:col>
      <xdr:colOff>254000</xdr:colOff>
      <xdr:row>16</xdr:row>
      <xdr:rowOff>121615</xdr:rowOff>
    </xdr:to>
    <xdr:sp macro="" textlink="">
      <xdr:nvSpPr>
        <xdr:cNvPr id="448" name="フローチャート : 判断 447"/>
        <xdr:cNvSpPr/>
      </xdr:nvSpPr>
      <xdr:spPr>
        <a:xfrm>
          <a:off x="15240000" y="276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131792</xdr:rowOff>
    </xdr:from>
    <xdr:ext cx="762000" cy="259045"/>
    <xdr:sp macro="" textlink="">
      <xdr:nvSpPr>
        <xdr:cNvPr id="449" name="テキスト ボックス 448"/>
        <xdr:cNvSpPr txBox="1"/>
      </xdr:nvSpPr>
      <xdr:spPr>
        <a:xfrm>
          <a:off x="14909800" y="253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143053</xdr:rowOff>
    </xdr:from>
    <xdr:to>
      <xdr:col>21</xdr:col>
      <xdr:colOff>0</xdr:colOff>
      <xdr:row>22</xdr:row>
      <xdr:rowOff>145339</xdr:rowOff>
    </xdr:to>
    <xdr:cxnSp macro="">
      <xdr:nvCxnSpPr>
        <xdr:cNvPr id="450" name="直線コネクタ 449"/>
        <xdr:cNvCxnSpPr/>
      </xdr:nvCxnSpPr>
      <xdr:spPr>
        <a:xfrm flipV="1">
          <a:off x="13512800" y="3743503"/>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102057</xdr:rowOff>
    </xdr:from>
    <xdr:to>
      <xdr:col>21</xdr:col>
      <xdr:colOff>50800</xdr:colOff>
      <xdr:row>17</xdr:row>
      <xdr:rowOff>32207</xdr:rowOff>
    </xdr:to>
    <xdr:sp macro="" textlink="">
      <xdr:nvSpPr>
        <xdr:cNvPr id="451" name="フローチャート : 判断 450"/>
        <xdr:cNvSpPr/>
      </xdr:nvSpPr>
      <xdr:spPr>
        <a:xfrm>
          <a:off x="14351000" y="284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42384</xdr:rowOff>
    </xdr:from>
    <xdr:ext cx="762000" cy="259045"/>
    <xdr:sp macro="" textlink="">
      <xdr:nvSpPr>
        <xdr:cNvPr id="452" name="テキスト ボックス 451"/>
        <xdr:cNvSpPr txBox="1"/>
      </xdr:nvSpPr>
      <xdr:spPr>
        <a:xfrm>
          <a:off x="14020800" y="261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21336</xdr:rowOff>
    </xdr:from>
    <xdr:to>
      <xdr:col>19</xdr:col>
      <xdr:colOff>533400</xdr:colOff>
      <xdr:row>17</xdr:row>
      <xdr:rowOff>122936</xdr:rowOff>
    </xdr:to>
    <xdr:sp macro="" textlink="">
      <xdr:nvSpPr>
        <xdr:cNvPr id="453" name="フローチャート : 判断 452"/>
        <xdr:cNvSpPr/>
      </xdr:nvSpPr>
      <xdr:spPr>
        <a:xfrm>
          <a:off x="13462000" y="293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133113</xdr:rowOff>
    </xdr:from>
    <xdr:ext cx="762000" cy="259045"/>
    <xdr:sp macro="" textlink="">
      <xdr:nvSpPr>
        <xdr:cNvPr id="454" name="テキスト ボックス 453"/>
        <xdr:cNvSpPr txBox="1"/>
      </xdr:nvSpPr>
      <xdr:spPr>
        <a:xfrm>
          <a:off x="13131800" y="270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22</xdr:row>
      <xdr:rowOff>139903</xdr:rowOff>
    </xdr:from>
    <xdr:to>
      <xdr:col>24</xdr:col>
      <xdr:colOff>609600</xdr:colOff>
      <xdr:row>23</xdr:row>
      <xdr:rowOff>70053</xdr:rowOff>
    </xdr:to>
    <xdr:sp macro="" textlink="">
      <xdr:nvSpPr>
        <xdr:cNvPr id="460" name="円/楕円 459"/>
        <xdr:cNvSpPr/>
      </xdr:nvSpPr>
      <xdr:spPr>
        <a:xfrm>
          <a:off x="16967200" y="391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22</xdr:row>
      <xdr:rowOff>35780</xdr:rowOff>
    </xdr:from>
    <xdr:ext cx="762000" cy="259045"/>
    <xdr:sp macro="" textlink="">
      <xdr:nvSpPr>
        <xdr:cNvPr id="461" name="将来負担の状況該当値テキスト"/>
        <xdr:cNvSpPr txBox="1"/>
      </xdr:nvSpPr>
      <xdr:spPr>
        <a:xfrm>
          <a:off x="17106900" y="3807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156.6</a:t>
          </a:r>
          <a:endParaRPr kumimoji="1" lang="ja-JP" altLang="en-US" sz="1000" b="1">
            <a:solidFill>
              <a:srgbClr val="FF0000"/>
            </a:solidFill>
            <a:latin typeface="ＭＳ Ｐゴシック"/>
          </a:endParaRPr>
        </a:p>
      </xdr:txBody>
    </xdr:sp>
    <xdr:clientData/>
  </xdr:oneCellAnchor>
  <xdr:twoCellAnchor>
    <xdr:from>
      <xdr:col>23</xdr:col>
      <xdr:colOff>355600</xdr:colOff>
      <xdr:row>22</xdr:row>
      <xdr:rowOff>28905</xdr:rowOff>
    </xdr:from>
    <xdr:to>
      <xdr:col>23</xdr:col>
      <xdr:colOff>457200</xdr:colOff>
      <xdr:row>22</xdr:row>
      <xdr:rowOff>130505</xdr:rowOff>
    </xdr:to>
    <xdr:sp macro="" textlink="">
      <xdr:nvSpPr>
        <xdr:cNvPr id="462" name="円/楕円 461"/>
        <xdr:cNvSpPr/>
      </xdr:nvSpPr>
      <xdr:spPr>
        <a:xfrm>
          <a:off x="16129000" y="380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22</xdr:row>
      <xdr:rowOff>115282</xdr:rowOff>
    </xdr:from>
    <xdr:ext cx="736600" cy="259045"/>
    <xdr:sp macro="" textlink="">
      <xdr:nvSpPr>
        <xdr:cNvPr id="463" name="テキスト ボックス 462"/>
        <xdr:cNvSpPr txBox="1"/>
      </xdr:nvSpPr>
      <xdr:spPr>
        <a:xfrm>
          <a:off x="15798800" y="3887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145.1</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169469</xdr:rowOff>
    </xdr:from>
    <xdr:to>
      <xdr:col>22</xdr:col>
      <xdr:colOff>254000</xdr:colOff>
      <xdr:row>22</xdr:row>
      <xdr:rowOff>99619</xdr:rowOff>
    </xdr:to>
    <xdr:sp macro="" textlink="">
      <xdr:nvSpPr>
        <xdr:cNvPr id="464" name="円/楕円 463"/>
        <xdr:cNvSpPr/>
      </xdr:nvSpPr>
      <xdr:spPr>
        <a:xfrm>
          <a:off x="15240000" y="376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22</xdr:row>
      <xdr:rowOff>84396</xdr:rowOff>
    </xdr:from>
    <xdr:ext cx="762000" cy="259045"/>
    <xdr:sp macro="" textlink="">
      <xdr:nvSpPr>
        <xdr:cNvPr id="465" name="テキスト ボックス 464"/>
        <xdr:cNvSpPr txBox="1"/>
      </xdr:nvSpPr>
      <xdr:spPr>
        <a:xfrm>
          <a:off x="14909800" y="385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141.9</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92253</xdr:rowOff>
    </xdr:from>
    <xdr:to>
      <xdr:col>21</xdr:col>
      <xdr:colOff>50800</xdr:colOff>
      <xdr:row>22</xdr:row>
      <xdr:rowOff>22403</xdr:rowOff>
    </xdr:to>
    <xdr:sp macro="" textlink="">
      <xdr:nvSpPr>
        <xdr:cNvPr id="466" name="円/楕円 465"/>
        <xdr:cNvSpPr/>
      </xdr:nvSpPr>
      <xdr:spPr>
        <a:xfrm>
          <a:off x="14351000" y="369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7180</xdr:rowOff>
    </xdr:from>
    <xdr:ext cx="762000" cy="259045"/>
    <xdr:sp macro="" textlink="">
      <xdr:nvSpPr>
        <xdr:cNvPr id="467" name="テキスト ボックス 466"/>
        <xdr:cNvSpPr txBox="1"/>
      </xdr:nvSpPr>
      <xdr:spPr>
        <a:xfrm>
          <a:off x="14020800" y="3779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133.9</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94539</xdr:rowOff>
    </xdr:from>
    <xdr:to>
      <xdr:col>19</xdr:col>
      <xdr:colOff>533400</xdr:colOff>
      <xdr:row>23</xdr:row>
      <xdr:rowOff>24689</xdr:rowOff>
    </xdr:to>
    <xdr:sp macro="" textlink="">
      <xdr:nvSpPr>
        <xdr:cNvPr id="468" name="円/楕円 467"/>
        <xdr:cNvSpPr/>
      </xdr:nvSpPr>
      <xdr:spPr>
        <a:xfrm>
          <a:off x="13462000" y="386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23</xdr:row>
      <xdr:rowOff>9466</xdr:rowOff>
    </xdr:from>
    <xdr:ext cx="762000" cy="259045"/>
    <xdr:sp macro="" textlink="">
      <xdr:nvSpPr>
        <xdr:cNvPr id="469" name="テキスト ボックス 468"/>
        <xdr:cNvSpPr txBox="1"/>
      </xdr:nvSpPr>
      <xdr:spPr>
        <a:xfrm>
          <a:off x="13131800" y="395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岡山県津山市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103,954
103,193
506.33
49,222,701
46,877,971
2,250,121
27,899,278
73,727,948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156.6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ea"/>
              <a:ea typeface="+mn-ea"/>
              <a:cs typeface="+mn-cs"/>
            </a:rPr>
            <a:t>　全国，類似団体，県内いずれも平均以下となっているが，要因として消防業務等を一部事務組合で行っていることがある。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ea"/>
              <a:ea typeface="+mn-ea"/>
              <a:cs typeface="+mn-cs"/>
            </a:rPr>
            <a:t>　平成２７年度は，勤勉手当支給割合が増えた（人勧準拠）が，職員数の減，新陳代謝等により，前年度より比率は下がっている。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107950</xdr:rowOff>
    </xdr:from>
    <xdr:to>
      <xdr:col>7</xdr:col>
      <xdr:colOff>15875</xdr:colOff>
      <xdr:row>42</xdr:row>
      <xdr:rowOff>69850</xdr:rowOff>
    </xdr:to>
    <xdr:cxnSp macro="">
      <xdr:nvCxnSpPr>
        <xdr:cNvPr id="61" name="直線コネクタ 60"/>
        <xdr:cNvCxnSpPr/>
      </xdr:nvCxnSpPr>
      <xdr:spPr>
        <a:xfrm flipV="1">
          <a:off x="4826000" y="57658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41927</xdr:rowOff>
    </xdr:from>
    <xdr:ext cx="762000" cy="259045"/>
    <xdr:sp macro="" textlink="">
      <xdr:nvSpPr>
        <xdr:cNvPr id="62" name="人件費最小値テキスト"/>
        <xdr:cNvSpPr txBox="1"/>
      </xdr:nvSpPr>
      <xdr:spPr>
        <a:xfrm>
          <a:off x="4914900" y="724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6</xdr:col>
      <xdr:colOff>612775</xdr:colOff>
      <xdr:row>42</xdr:row>
      <xdr:rowOff>69850</xdr:rowOff>
    </xdr:from>
    <xdr:to>
      <xdr:col>7</xdr:col>
      <xdr:colOff>104775</xdr:colOff>
      <xdr:row>42</xdr:row>
      <xdr:rowOff>69850</xdr:rowOff>
    </xdr:to>
    <xdr:cxnSp macro="">
      <xdr:nvCxnSpPr>
        <xdr:cNvPr id="63" name="直線コネクタ 62"/>
        <xdr:cNvCxnSpPr/>
      </xdr:nvCxnSpPr>
      <xdr:spPr>
        <a:xfrm>
          <a:off x="4737100" y="7270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22877</xdr:rowOff>
    </xdr:from>
    <xdr:ext cx="762000" cy="259045"/>
    <xdr:sp macro="" textlink="">
      <xdr:nvSpPr>
        <xdr:cNvPr id="64" name="人件費最大値テキスト"/>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6</xdr:col>
      <xdr:colOff>612775</xdr:colOff>
      <xdr:row>33</xdr:row>
      <xdr:rowOff>107950</xdr:rowOff>
    </xdr:from>
    <xdr:to>
      <xdr:col>7</xdr:col>
      <xdr:colOff>104775</xdr:colOff>
      <xdr:row>33</xdr:row>
      <xdr:rowOff>107950</xdr:rowOff>
    </xdr:to>
    <xdr:cxnSp macro="">
      <xdr:nvCxnSpPr>
        <xdr:cNvPr id="65" name="直線コネクタ 64"/>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50800</xdr:rowOff>
    </xdr:from>
    <xdr:to>
      <xdr:col>7</xdr:col>
      <xdr:colOff>15875</xdr:colOff>
      <xdr:row>37</xdr:row>
      <xdr:rowOff>88900</xdr:rowOff>
    </xdr:to>
    <xdr:cxnSp macro="">
      <xdr:nvCxnSpPr>
        <xdr:cNvPr id="66" name="直線コネクタ 65"/>
        <xdr:cNvCxnSpPr/>
      </xdr:nvCxnSpPr>
      <xdr:spPr>
        <a:xfrm flipV="1">
          <a:off x="3987800" y="63944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10177</xdr:rowOff>
    </xdr:from>
    <xdr:ext cx="762000" cy="259045"/>
    <xdr:sp macro="" textlink="">
      <xdr:nvSpPr>
        <xdr:cNvPr id="67" name="人件費平均値テキスト"/>
        <xdr:cNvSpPr txBox="1"/>
      </xdr:nvSpPr>
      <xdr:spPr>
        <a:xfrm>
          <a:off x="4914900" y="6353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38100</xdr:rowOff>
    </xdr:from>
    <xdr:to>
      <xdr:col>7</xdr:col>
      <xdr:colOff>66675</xdr:colOff>
      <xdr:row>37</xdr:row>
      <xdr:rowOff>139700</xdr:rowOff>
    </xdr:to>
    <xdr:sp macro="" textlink="">
      <xdr:nvSpPr>
        <xdr:cNvPr id="68" name="フローチャート : 判断 67"/>
        <xdr:cNvSpPr/>
      </xdr:nvSpPr>
      <xdr:spPr>
        <a:xfrm>
          <a:off x="47752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69850</xdr:rowOff>
    </xdr:from>
    <xdr:to>
      <xdr:col>5</xdr:col>
      <xdr:colOff>549275</xdr:colOff>
      <xdr:row>37</xdr:row>
      <xdr:rowOff>88900</xdr:rowOff>
    </xdr:to>
    <xdr:cxnSp macro="">
      <xdr:nvCxnSpPr>
        <xdr:cNvPr id="69" name="直線コネクタ 68"/>
        <xdr:cNvCxnSpPr/>
      </xdr:nvCxnSpPr>
      <xdr:spPr>
        <a:xfrm>
          <a:off x="3098800" y="6413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39</xdr:row>
      <xdr:rowOff>38100</xdr:rowOff>
    </xdr:from>
    <xdr:to>
      <xdr:col>5</xdr:col>
      <xdr:colOff>600075</xdr:colOff>
      <xdr:row>39</xdr:row>
      <xdr:rowOff>139700</xdr:rowOff>
    </xdr:to>
    <xdr:sp macro="" textlink="">
      <xdr:nvSpPr>
        <xdr:cNvPr id="70" name="フローチャート : 判断 69"/>
        <xdr:cNvSpPr/>
      </xdr:nvSpPr>
      <xdr:spPr>
        <a:xfrm>
          <a:off x="3937000" y="672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124477</xdr:rowOff>
    </xdr:from>
    <xdr:ext cx="736600" cy="259045"/>
    <xdr:sp macro="" textlink="">
      <xdr:nvSpPr>
        <xdr:cNvPr id="71" name="テキスト ボックス 70"/>
        <xdr:cNvSpPr txBox="1"/>
      </xdr:nvSpPr>
      <xdr:spPr>
        <a:xfrm>
          <a:off x="3606800" y="681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69850</xdr:rowOff>
    </xdr:from>
    <xdr:to>
      <xdr:col>4</xdr:col>
      <xdr:colOff>346075</xdr:colOff>
      <xdr:row>39</xdr:row>
      <xdr:rowOff>88900</xdr:rowOff>
    </xdr:to>
    <xdr:cxnSp macro="">
      <xdr:nvCxnSpPr>
        <xdr:cNvPr id="72" name="直線コネクタ 71"/>
        <xdr:cNvCxnSpPr/>
      </xdr:nvCxnSpPr>
      <xdr:spPr>
        <a:xfrm flipV="1">
          <a:off x="2209800" y="6413500"/>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39</xdr:row>
      <xdr:rowOff>38100</xdr:rowOff>
    </xdr:from>
    <xdr:to>
      <xdr:col>4</xdr:col>
      <xdr:colOff>396875</xdr:colOff>
      <xdr:row>39</xdr:row>
      <xdr:rowOff>139700</xdr:rowOff>
    </xdr:to>
    <xdr:sp macro="" textlink="">
      <xdr:nvSpPr>
        <xdr:cNvPr id="73" name="フローチャート : 判断 72"/>
        <xdr:cNvSpPr/>
      </xdr:nvSpPr>
      <xdr:spPr>
        <a:xfrm>
          <a:off x="3048000" y="672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124477</xdr:rowOff>
    </xdr:from>
    <xdr:ext cx="762000" cy="259045"/>
    <xdr:sp macro="" textlink="">
      <xdr:nvSpPr>
        <xdr:cNvPr id="74" name="テキスト ボックス 73"/>
        <xdr:cNvSpPr txBox="1"/>
      </xdr:nvSpPr>
      <xdr:spPr>
        <a:xfrm>
          <a:off x="2717800" y="681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88900</xdr:rowOff>
    </xdr:from>
    <xdr:to>
      <xdr:col>3</xdr:col>
      <xdr:colOff>142875</xdr:colOff>
      <xdr:row>39</xdr:row>
      <xdr:rowOff>146050</xdr:rowOff>
    </xdr:to>
    <xdr:cxnSp macro="">
      <xdr:nvCxnSpPr>
        <xdr:cNvPr id="75" name="直線コネクタ 74"/>
        <xdr:cNvCxnSpPr/>
      </xdr:nvCxnSpPr>
      <xdr:spPr>
        <a:xfrm flipV="1">
          <a:off x="1320800" y="6775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40</xdr:row>
      <xdr:rowOff>133350</xdr:rowOff>
    </xdr:from>
    <xdr:to>
      <xdr:col>3</xdr:col>
      <xdr:colOff>193675</xdr:colOff>
      <xdr:row>41</xdr:row>
      <xdr:rowOff>63500</xdr:rowOff>
    </xdr:to>
    <xdr:sp macro="" textlink="">
      <xdr:nvSpPr>
        <xdr:cNvPr id="76" name="フローチャート : 判断 75"/>
        <xdr:cNvSpPr/>
      </xdr:nvSpPr>
      <xdr:spPr>
        <a:xfrm>
          <a:off x="2159000" y="69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48277</xdr:rowOff>
    </xdr:from>
    <xdr:ext cx="762000" cy="259045"/>
    <xdr:sp macro="" textlink="">
      <xdr:nvSpPr>
        <xdr:cNvPr id="77" name="テキスト ボックス 76"/>
        <xdr:cNvSpPr txBox="1"/>
      </xdr:nvSpPr>
      <xdr:spPr>
        <a:xfrm>
          <a:off x="1828800" y="707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41</xdr:row>
      <xdr:rowOff>95250</xdr:rowOff>
    </xdr:from>
    <xdr:to>
      <xdr:col>1</xdr:col>
      <xdr:colOff>676275</xdr:colOff>
      <xdr:row>42</xdr:row>
      <xdr:rowOff>25400</xdr:rowOff>
    </xdr:to>
    <xdr:sp macro="" textlink="">
      <xdr:nvSpPr>
        <xdr:cNvPr id="78" name="フローチャート : 判断 77"/>
        <xdr:cNvSpPr/>
      </xdr:nvSpPr>
      <xdr:spPr>
        <a:xfrm>
          <a:off x="1270000" y="712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42</xdr:row>
      <xdr:rowOff>10177</xdr:rowOff>
    </xdr:from>
    <xdr:ext cx="762000" cy="259045"/>
    <xdr:sp macro="" textlink="">
      <xdr:nvSpPr>
        <xdr:cNvPr id="79" name="テキスト ボックス 78"/>
        <xdr:cNvSpPr txBox="1"/>
      </xdr:nvSpPr>
      <xdr:spPr>
        <a:xfrm>
          <a:off x="9398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0</xdr:rowOff>
    </xdr:from>
    <xdr:to>
      <xdr:col>7</xdr:col>
      <xdr:colOff>66675</xdr:colOff>
      <xdr:row>37</xdr:row>
      <xdr:rowOff>101600</xdr:rowOff>
    </xdr:to>
    <xdr:sp macro="" textlink="">
      <xdr:nvSpPr>
        <xdr:cNvPr id="85" name="円/楕円 84"/>
        <xdr:cNvSpPr/>
      </xdr:nvSpPr>
      <xdr:spPr>
        <a:xfrm>
          <a:off x="47752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16527</xdr:rowOff>
    </xdr:from>
    <xdr:ext cx="762000" cy="259045"/>
    <xdr:sp macro="" textlink="">
      <xdr:nvSpPr>
        <xdr:cNvPr id="86" name="人件費該当値テキスト"/>
        <xdr:cNvSpPr txBox="1"/>
      </xdr:nvSpPr>
      <xdr:spPr>
        <a:xfrm>
          <a:off x="4914900" y="61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38100</xdr:rowOff>
    </xdr:from>
    <xdr:to>
      <xdr:col>5</xdr:col>
      <xdr:colOff>600075</xdr:colOff>
      <xdr:row>37</xdr:row>
      <xdr:rowOff>139700</xdr:rowOff>
    </xdr:to>
    <xdr:sp macro="" textlink="">
      <xdr:nvSpPr>
        <xdr:cNvPr id="87" name="円/楕円 86"/>
        <xdr:cNvSpPr/>
      </xdr:nvSpPr>
      <xdr:spPr>
        <a:xfrm>
          <a:off x="3937000" y="63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149877</xdr:rowOff>
    </xdr:from>
    <xdr:ext cx="736600" cy="259045"/>
    <xdr:sp macro="" textlink="">
      <xdr:nvSpPr>
        <xdr:cNvPr id="88" name="テキスト ボックス 87"/>
        <xdr:cNvSpPr txBox="1"/>
      </xdr:nvSpPr>
      <xdr:spPr>
        <a:xfrm>
          <a:off x="3606800" y="6150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19050</xdr:rowOff>
    </xdr:from>
    <xdr:to>
      <xdr:col>4</xdr:col>
      <xdr:colOff>396875</xdr:colOff>
      <xdr:row>37</xdr:row>
      <xdr:rowOff>120650</xdr:rowOff>
    </xdr:to>
    <xdr:sp macro="" textlink="">
      <xdr:nvSpPr>
        <xdr:cNvPr id="89" name="円/楕円 88"/>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90" name="テキスト ボックス 89"/>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38100</xdr:rowOff>
    </xdr:from>
    <xdr:to>
      <xdr:col>3</xdr:col>
      <xdr:colOff>193675</xdr:colOff>
      <xdr:row>39</xdr:row>
      <xdr:rowOff>139700</xdr:rowOff>
    </xdr:to>
    <xdr:sp macro="" textlink="">
      <xdr:nvSpPr>
        <xdr:cNvPr id="91" name="円/楕円 90"/>
        <xdr:cNvSpPr/>
      </xdr:nvSpPr>
      <xdr:spPr>
        <a:xfrm>
          <a:off x="2159000" y="672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149877</xdr:rowOff>
    </xdr:from>
    <xdr:ext cx="762000" cy="259045"/>
    <xdr:sp macro="" textlink="">
      <xdr:nvSpPr>
        <xdr:cNvPr id="92" name="テキスト ボックス 91"/>
        <xdr:cNvSpPr txBox="1"/>
      </xdr:nvSpPr>
      <xdr:spPr>
        <a:xfrm>
          <a:off x="1828800" y="649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95250</xdr:rowOff>
    </xdr:from>
    <xdr:to>
      <xdr:col>1</xdr:col>
      <xdr:colOff>676275</xdr:colOff>
      <xdr:row>40</xdr:row>
      <xdr:rowOff>25400</xdr:rowOff>
    </xdr:to>
    <xdr:sp macro="" textlink="">
      <xdr:nvSpPr>
        <xdr:cNvPr id="93" name="円/楕円 92"/>
        <xdr:cNvSpPr/>
      </xdr:nvSpPr>
      <xdr:spPr>
        <a:xfrm>
          <a:off x="1270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35577</xdr:rowOff>
    </xdr:from>
    <xdr:ext cx="762000" cy="259045"/>
    <xdr:sp macro="" textlink="">
      <xdr:nvSpPr>
        <xdr:cNvPr id="94" name="テキスト ボックス 93"/>
        <xdr:cNvSpPr txBox="1"/>
      </xdr:nvSpPr>
      <xdr:spPr>
        <a:xfrm>
          <a:off x="939800" y="655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全国</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類似団体</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県内いずれの平均よりも低い状態であるが</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消防業務</a:t>
          </a:r>
          <a:r>
            <a:rPr kumimoji="0" lang="ja-JP" altLang="en-US" sz="1200" b="0" i="0" u="none" strike="noStrike" kern="0" cap="none" spc="0" normalizeH="0" baseline="0" noProof="0">
              <a:ln>
                <a:noFill/>
              </a:ln>
              <a:solidFill>
                <a:prstClr val="black"/>
              </a:solidFill>
              <a:effectLst/>
              <a:uLnTx/>
              <a:uFillTx/>
              <a:latin typeface="+mn-lt"/>
              <a:ea typeface="+mn-ea"/>
              <a:cs typeface="+mn-cs"/>
            </a:rPr>
            <a:t>等</a:t>
          </a:r>
          <a:r>
            <a:rPr kumimoji="0" lang="ja-JP" altLang="ja-JP" sz="1200" b="0" i="0" u="none" strike="noStrike" kern="0" cap="none" spc="0" normalizeH="0" baseline="0" noProof="0">
              <a:ln>
                <a:noFill/>
              </a:ln>
              <a:solidFill>
                <a:prstClr val="black"/>
              </a:solidFill>
              <a:effectLst/>
              <a:uLnTx/>
              <a:uFillTx/>
              <a:latin typeface="+mn-lt"/>
              <a:ea typeface="+mn-ea"/>
              <a:cs typeface="+mn-cs"/>
            </a:rPr>
            <a:t>を一部事務組合で行っていることなども要因の１つである。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平成２</a:t>
          </a:r>
          <a:r>
            <a:rPr kumimoji="0" lang="ja-JP" altLang="en-US" sz="1200" b="0" i="0" u="none" strike="noStrike" kern="0" cap="none" spc="0" normalizeH="0" baseline="0" noProof="0">
              <a:ln>
                <a:noFill/>
              </a:ln>
              <a:solidFill>
                <a:prstClr val="black"/>
              </a:solidFill>
              <a:effectLst/>
              <a:uLnTx/>
              <a:uFillTx/>
              <a:latin typeface="+mn-lt"/>
              <a:ea typeface="+mn-ea"/>
              <a:cs typeface="+mn-cs"/>
            </a:rPr>
            <a:t>６</a:t>
          </a:r>
          <a:r>
            <a:rPr kumimoji="0" lang="ja-JP" altLang="ja-JP" sz="1200" b="0" i="0" u="none" strike="noStrike" kern="0" cap="none" spc="0" normalizeH="0" baseline="0" noProof="0">
              <a:ln>
                <a:noFill/>
              </a:ln>
              <a:solidFill>
                <a:prstClr val="black"/>
              </a:solidFill>
              <a:effectLst/>
              <a:uLnTx/>
              <a:uFillTx/>
              <a:latin typeface="+mn-lt"/>
              <a:ea typeface="+mn-ea"/>
              <a:cs typeface="+mn-cs"/>
            </a:rPr>
            <a:t>年度</a:t>
          </a:r>
          <a:r>
            <a:rPr kumimoji="0" lang="ja-JP" altLang="en-US" sz="1200" b="0" i="0" u="none" strike="noStrike" kern="0" cap="none" spc="0" normalizeH="0" baseline="0" noProof="0">
              <a:ln>
                <a:noFill/>
              </a:ln>
              <a:solidFill>
                <a:prstClr val="black"/>
              </a:solidFill>
              <a:effectLst/>
              <a:uLnTx/>
              <a:uFillTx/>
              <a:latin typeface="+mn-lt"/>
              <a:ea typeface="+mn-ea"/>
              <a:cs typeface="+mn-cs"/>
            </a:rPr>
            <a:t>から比率が上がっているが，これは，当年度新設の草加部学校食育センターの稼働に伴う委託料が増となったこと等によるものである</a:t>
          </a:r>
          <a:r>
            <a:rPr kumimoji="0" lang="ja-JP" altLang="ja-JP" sz="1200" b="0" i="0" u="none" strike="noStrike" kern="0" cap="none" spc="0" normalizeH="0" baseline="0" noProof="0">
              <a:ln>
                <a:noFill/>
              </a:ln>
              <a:solidFill>
                <a:prstClr val="black"/>
              </a:solidFill>
              <a:effectLst/>
              <a:uLnTx/>
              <a:uFillTx/>
              <a:latin typeface="+mn-lt"/>
              <a:ea typeface="+mn-ea"/>
              <a:cs typeface="+mn-cs"/>
            </a:rPr>
            <a:t>。</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106426</xdr:rowOff>
    </xdr:from>
    <xdr:to>
      <xdr:col>24</xdr:col>
      <xdr:colOff>31750</xdr:colOff>
      <xdr:row>21</xdr:row>
      <xdr:rowOff>161290</xdr:rowOff>
    </xdr:to>
    <xdr:cxnSp macro="">
      <xdr:nvCxnSpPr>
        <xdr:cNvPr id="120" name="直線コネクタ 119"/>
        <xdr:cNvCxnSpPr/>
      </xdr:nvCxnSpPr>
      <xdr:spPr>
        <a:xfrm flipV="1">
          <a:off x="16510000" y="233527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133367</xdr:rowOff>
    </xdr:from>
    <xdr:ext cx="762000" cy="259045"/>
    <xdr:sp macro="" textlink="">
      <xdr:nvSpPr>
        <xdr:cNvPr id="121"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21</xdr:row>
      <xdr:rowOff>161290</xdr:rowOff>
    </xdr:from>
    <xdr:to>
      <xdr:col>24</xdr:col>
      <xdr:colOff>120650</xdr:colOff>
      <xdr:row>21</xdr:row>
      <xdr:rowOff>161290</xdr:rowOff>
    </xdr:to>
    <xdr:cxnSp macro="">
      <xdr:nvCxnSpPr>
        <xdr:cNvPr id="122" name="直線コネクタ 121"/>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21353</xdr:rowOff>
    </xdr:from>
    <xdr:ext cx="762000" cy="259045"/>
    <xdr:sp macro="" textlink="">
      <xdr:nvSpPr>
        <xdr:cNvPr id="123" name="物件費最大値テキスト"/>
        <xdr:cNvSpPr txBox="1"/>
      </xdr:nvSpPr>
      <xdr:spPr>
        <a:xfrm>
          <a:off x="16598900" y="207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23</xdr:col>
      <xdr:colOff>628650</xdr:colOff>
      <xdr:row>13</xdr:row>
      <xdr:rowOff>106426</xdr:rowOff>
    </xdr:from>
    <xdr:to>
      <xdr:col>24</xdr:col>
      <xdr:colOff>120650</xdr:colOff>
      <xdr:row>13</xdr:row>
      <xdr:rowOff>106426</xdr:rowOff>
    </xdr:to>
    <xdr:cxnSp macro="">
      <xdr:nvCxnSpPr>
        <xdr:cNvPr id="124" name="直線コネクタ 123"/>
        <xdr:cNvCxnSpPr/>
      </xdr:nvCxnSpPr>
      <xdr:spPr>
        <a:xfrm>
          <a:off x="16421100" y="233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26416</xdr:rowOff>
    </xdr:from>
    <xdr:to>
      <xdr:col>24</xdr:col>
      <xdr:colOff>31750</xdr:colOff>
      <xdr:row>14</xdr:row>
      <xdr:rowOff>44704</xdr:rowOff>
    </xdr:to>
    <xdr:cxnSp macro="">
      <xdr:nvCxnSpPr>
        <xdr:cNvPr id="125" name="直線コネクタ 124"/>
        <xdr:cNvCxnSpPr/>
      </xdr:nvCxnSpPr>
      <xdr:spPr>
        <a:xfrm flipV="1">
          <a:off x="15671800" y="242671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123715</xdr:rowOff>
    </xdr:from>
    <xdr:ext cx="762000" cy="259045"/>
    <xdr:sp macro="" textlink="">
      <xdr:nvSpPr>
        <xdr:cNvPr id="126" name="物件費平均値テキスト"/>
        <xdr:cNvSpPr txBox="1"/>
      </xdr:nvSpPr>
      <xdr:spPr>
        <a:xfrm>
          <a:off x="16598900" y="2695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151638</xdr:rowOff>
    </xdr:from>
    <xdr:to>
      <xdr:col>24</xdr:col>
      <xdr:colOff>82550</xdr:colOff>
      <xdr:row>16</xdr:row>
      <xdr:rowOff>81788</xdr:rowOff>
    </xdr:to>
    <xdr:sp macro="" textlink="">
      <xdr:nvSpPr>
        <xdr:cNvPr id="127" name="フローチャート : 判断 126"/>
        <xdr:cNvSpPr/>
      </xdr:nvSpPr>
      <xdr:spPr>
        <a:xfrm>
          <a:off x="164592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152146</xdr:rowOff>
    </xdr:from>
    <xdr:to>
      <xdr:col>22</xdr:col>
      <xdr:colOff>565150</xdr:colOff>
      <xdr:row>14</xdr:row>
      <xdr:rowOff>44704</xdr:rowOff>
    </xdr:to>
    <xdr:cxnSp macro="">
      <xdr:nvCxnSpPr>
        <xdr:cNvPr id="128" name="直線コネクタ 127"/>
        <xdr:cNvCxnSpPr/>
      </xdr:nvCxnSpPr>
      <xdr:spPr>
        <a:xfrm>
          <a:off x="14782800" y="23809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25908</xdr:rowOff>
    </xdr:from>
    <xdr:to>
      <xdr:col>22</xdr:col>
      <xdr:colOff>615950</xdr:colOff>
      <xdr:row>16</xdr:row>
      <xdr:rowOff>127508</xdr:rowOff>
    </xdr:to>
    <xdr:sp macro="" textlink="">
      <xdr:nvSpPr>
        <xdr:cNvPr id="129" name="フローチャート : 判断 128"/>
        <xdr:cNvSpPr/>
      </xdr:nvSpPr>
      <xdr:spPr>
        <a:xfrm>
          <a:off x="15621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112285</xdr:rowOff>
    </xdr:from>
    <xdr:ext cx="736600" cy="259045"/>
    <xdr:sp macro="" textlink="">
      <xdr:nvSpPr>
        <xdr:cNvPr id="130" name="テキスト ボックス 129"/>
        <xdr:cNvSpPr txBox="1"/>
      </xdr:nvSpPr>
      <xdr:spPr>
        <a:xfrm>
          <a:off x="15290800" y="2855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152146</xdr:rowOff>
    </xdr:from>
    <xdr:to>
      <xdr:col>21</xdr:col>
      <xdr:colOff>361950</xdr:colOff>
      <xdr:row>13</xdr:row>
      <xdr:rowOff>161290</xdr:rowOff>
    </xdr:to>
    <xdr:cxnSp macro="">
      <xdr:nvCxnSpPr>
        <xdr:cNvPr id="131" name="直線コネクタ 130"/>
        <xdr:cNvCxnSpPr/>
      </xdr:nvCxnSpPr>
      <xdr:spPr>
        <a:xfrm flipV="1">
          <a:off x="13893800" y="23809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133350</xdr:rowOff>
    </xdr:from>
    <xdr:to>
      <xdr:col>21</xdr:col>
      <xdr:colOff>412750</xdr:colOff>
      <xdr:row>16</xdr:row>
      <xdr:rowOff>63500</xdr:rowOff>
    </xdr:to>
    <xdr:sp macro="" textlink="">
      <xdr:nvSpPr>
        <xdr:cNvPr id="132" name="フローチャート : 判断 131"/>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48277</xdr:rowOff>
    </xdr:from>
    <xdr:ext cx="762000" cy="259045"/>
    <xdr:sp macro="" textlink="">
      <xdr:nvSpPr>
        <xdr:cNvPr id="133" name="テキスト ボックス 132"/>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161290</xdr:rowOff>
    </xdr:from>
    <xdr:to>
      <xdr:col>20</xdr:col>
      <xdr:colOff>158750</xdr:colOff>
      <xdr:row>13</xdr:row>
      <xdr:rowOff>161290</xdr:rowOff>
    </xdr:to>
    <xdr:cxnSp macro="">
      <xdr:nvCxnSpPr>
        <xdr:cNvPr id="134" name="直線コネクタ 133"/>
        <xdr:cNvCxnSpPr/>
      </xdr:nvCxnSpPr>
      <xdr:spPr>
        <a:xfrm>
          <a:off x="13004800" y="2390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96774</xdr:rowOff>
    </xdr:from>
    <xdr:to>
      <xdr:col>20</xdr:col>
      <xdr:colOff>209550</xdr:colOff>
      <xdr:row>16</xdr:row>
      <xdr:rowOff>26924</xdr:rowOff>
    </xdr:to>
    <xdr:sp macro="" textlink="">
      <xdr:nvSpPr>
        <xdr:cNvPr id="135" name="フローチャート : 判断 134"/>
        <xdr:cNvSpPr/>
      </xdr:nvSpPr>
      <xdr:spPr>
        <a:xfrm>
          <a:off x="13843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11701</xdr:rowOff>
    </xdr:from>
    <xdr:ext cx="762000" cy="259045"/>
    <xdr:sp macro="" textlink="">
      <xdr:nvSpPr>
        <xdr:cNvPr id="136" name="テキスト ボックス 135"/>
        <xdr:cNvSpPr txBox="1"/>
      </xdr:nvSpPr>
      <xdr:spPr>
        <a:xfrm>
          <a:off x="13512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69342</xdr:rowOff>
    </xdr:from>
    <xdr:to>
      <xdr:col>19</xdr:col>
      <xdr:colOff>6350</xdr:colOff>
      <xdr:row>15</xdr:row>
      <xdr:rowOff>170942</xdr:rowOff>
    </xdr:to>
    <xdr:sp macro="" textlink="">
      <xdr:nvSpPr>
        <xdr:cNvPr id="137" name="フローチャート : 判断 136"/>
        <xdr:cNvSpPr/>
      </xdr:nvSpPr>
      <xdr:spPr>
        <a:xfrm>
          <a:off x="12954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155719</xdr:rowOff>
    </xdr:from>
    <xdr:ext cx="762000" cy="259045"/>
    <xdr:sp macro="" textlink="">
      <xdr:nvSpPr>
        <xdr:cNvPr id="138" name="テキスト ボックス 137"/>
        <xdr:cNvSpPr txBox="1"/>
      </xdr:nvSpPr>
      <xdr:spPr>
        <a:xfrm>
          <a:off x="12623800" y="27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13</xdr:row>
      <xdr:rowOff>147066</xdr:rowOff>
    </xdr:from>
    <xdr:to>
      <xdr:col>24</xdr:col>
      <xdr:colOff>82550</xdr:colOff>
      <xdr:row>14</xdr:row>
      <xdr:rowOff>77216</xdr:rowOff>
    </xdr:to>
    <xdr:sp macro="" textlink="">
      <xdr:nvSpPr>
        <xdr:cNvPr id="144" name="円/楕円 143"/>
        <xdr:cNvSpPr/>
      </xdr:nvSpPr>
      <xdr:spPr>
        <a:xfrm>
          <a:off x="16459200" y="237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55643</xdr:rowOff>
    </xdr:from>
    <xdr:ext cx="762000" cy="259045"/>
    <xdr:sp macro="" textlink="">
      <xdr:nvSpPr>
        <xdr:cNvPr id="145" name="物件費該当値テキスト"/>
        <xdr:cNvSpPr txBox="1"/>
      </xdr:nvSpPr>
      <xdr:spPr>
        <a:xfrm>
          <a:off x="16598900" y="2284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165354</xdr:rowOff>
    </xdr:from>
    <xdr:to>
      <xdr:col>22</xdr:col>
      <xdr:colOff>615950</xdr:colOff>
      <xdr:row>14</xdr:row>
      <xdr:rowOff>95504</xdr:rowOff>
    </xdr:to>
    <xdr:sp macro="" textlink="">
      <xdr:nvSpPr>
        <xdr:cNvPr id="146" name="円/楕円 145"/>
        <xdr:cNvSpPr/>
      </xdr:nvSpPr>
      <xdr:spPr>
        <a:xfrm>
          <a:off x="15621000" y="239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105681</xdr:rowOff>
    </xdr:from>
    <xdr:ext cx="736600" cy="259045"/>
    <xdr:sp macro="" textlink="">
      <xdr:nvSpPr>
        <xdr:cNvPr id="147" name="テキスト ボックス 146"/>
        <xdr:cNvSpPr txBox="1"/>
      </xdr:nvSpPr>
      <xdr:spPr>
        <a:xfrm>
          <a:off x="15290800" y="2163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101346</xdr:rowOff>
    </xdr:from>
    <xdr:to>
      <xdr:col>21</xdr:col>
      <xdr:colOff>412750</xdr:colOff>
      <xdr:row>14</xdr:row>
      <xdr:rowOff>31496</xdr:rowOff>
    </xdr:to>
    <xdr:sp macro="" textlink="">
      <xdr:nvSpPr>
        <xdr:cNvPr id="148" name="円/楕円 147"/>
        <xdr:cNvSpPr/>
      </xdr:nvSpPr>
      <xdr:spPr>
        <a:xfrm>
          <a:off x="14732000" y="233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41673</xdr:rowOff>
    </xdr:from>
    <xdr:ext cx="762000" cy="259045"/>
    <xdr:sp macro="" textlink="">
      <xdr:nvSpPr>
        <xdr:cNvPr id="149" name="テキスト ボックス 148"/>
        <xdr:cNvSpPr txBox="1"/>
      </xdr:nvSpPr>
      <xdr:spPr>
        <a:xfrm>
          <a:off x="14401800" y="2099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110490</xdr:rowOff>
    </xdr:from>
    <xdr:to>
      <xdr:col>20</xdr:col>
      <xdr:colOff>209550</xdr:colOff>
      <xdr:row>14</xdr:row>
      <xdr:rowOff>40640</xdr:rowOff>
    </xdr:to>
    <xdr:sp macro="" textlink="">
      <xdr:nvSpPr>
        <xdr:cNvPr id="150" name="円/楕円 149"/>
        <xdr:cNvSpPr/>
      </xdr:nvSpPr>
      <xdr:spPr>
        <a:xfrm>
          <a:off x="138430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50817</xdr:rowOff>
    </xdr:from>
    <xdr:ext cx="762000" cy="259045"/>
    <xdr:sp macro="" textlink="">
      <xdr:nvSpPr>
        <xdr:cNvPr id="151" name="テキスト ボックス 150"/>
        <xdr:cNvSpPr txBox="1"/>
      </xdr:nvSpPr>
      <xdr:spPr>
        <a:xfrm>
          <a:off x="13512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110490</xdr:rowOff>
    </xdr:from>
    <xdr:to>
      <xdr:col>19</xdr:col>
      <xdr:colOff>6350</xdr:colOff>
      <xdr:row>14</xdr:row>
      <xdr:rowOff>40640</xdr:rowOff>
    </xdr:to>
    <xdr:sp macro="" textlink="">
      <xdr:nvSpPr>
        <xdr:cNvPr id="152" name="円/楕円 151"/>
        <xdr:cNvSpPr/>
      </xdr:nvSpPr>
      <xdr:spPr>
        <a:xfrm>
          <a:off x="129540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50817</xdr:rowOff>
    </xdr:from>
    <xdr:ext cx="762000" cy="259045"/>
    <xdr:sp macro="" textlink="">
      <xdr:nvSpPr>
        <xdr:cNvPr id="153" name="テキスト ボックス 152"/>
        <xdr:cNvSpPr txBox="1"/>
      </xdr:nvSpPr>
      <xdr:spPr>
        <a:xfrm>
          <a:off x="12623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全国</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類似団体</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県内いずれの平均よりも低い状態である。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平成２</a:t>
          </a:r>
          <a:r>
            <a:rPr kumimoji="0" lang="ja-JP" altLang="en-US" sz="1200" b="0" i="0" u="none" strike="noStrike" kern="0" cap="none" spc="0" normalizeH="0" baseline="0" noProof="0">
              <a:ln>
                <a:noFill/>
              </a:ln>
              <a:solidFill>
                <a:prstClr val="black"/>
              </a:solidFill>
              <a:effectLst/>
              <a:uLnTx/>
              <a:uFillTx/>
              <a:latin typeface="+mn-lt"/>
              <a:ea typeface="+mn-ea"/>
              <a:cs typeface="+mn-cs"/>
            </a:rPr>
            <a:t>７</a:t>
          </a:r>
          <a:r>
            <a:rPr kumimoji="0" lang="ja-JP" altLang="ja-JP" sz="1200" b="0" i="0" u="none" strike="noStrike" kern="0" cap="none" spc="0" normalizeH="0" baseline="0" noProof="0">
              <a:ln>
                <a:noFill/>
              </a:ln>
              <a:solidFill>
                <a:prstClr val="black"/>
              </a:solidFill>
              <a:effectLst/>
              <a:uLnTx/>
              <a:uFillTx/>
              <a:latin typeface="+mn-lt"/>
              <a:ea typeface="+mn-ea"/>
              <a:cs typeface="+mn-cs"/>
            </a:rPr>
            <a:t>年度は</a:t>
          </a:r>
          <a:r>
            <a:rPr kumimoji="0" lang="ja-JP" altLang="en-US" sz="1200" b="0" i="0" u="none" strike="noStrike" kern="0" cap="none" spc="0" normalizeH="0" baseline="0" noProof="0">
              <a:ln>
                <a:noFill/>
              </a:ln>
              <a:solidFill>
                <a:prstClr val="black"/>
              </a:solidFill>
              <a:effectLst/>
              <a:uLnTx/>
              <a:uFillTx/>
              <a:latin typeface="+mn-lt"/>
              <a:ea typeface="+mn-ea"/>
              <a:cs typeface="+mn-cs"/>
            </a:rPr>
            <a:t>，新制度移行に伴う保育所運営費が増となったこと等により，比率は前年度より上がっている</a:t>
          </a:r>
          <a:r>
            <a:rPr kumimoji="0" lang="ja-JP" altLang="ja-JP" sz="1200" b="0" i="0" u="none" strike="noStrike" kern="0" cap="none" spc="0" normalizeH="0" baseline="0" noProof="0">
              <a:ln>
                <a:noFill/>
              </a:ln>
              <a:solidFill>
                <a:prstClr val="black"/>
              </a:solidFill>
              <a:effectLst/>
              <a:uLnTx/>
              <a:uFillTx/>
              <a:latin typeface="+mn-lt"/>
              <a:ea typeface="+mn-ea"/>
              <a:cs typeface="+mn-cs"/>
            </a:rPr>
            <a:t>。</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156935</xdr:rowOff>
    </xdr:from>
    <xdr:to>
      <xdr:col>7</xdr:col>
      <xdr:colOff>15875</xdr:colOff>
      <xdr:row>61</xdr:row>
      <xdr:rowOff>135165</xdr:rowOff>
    </xdr:to>
    <xdr:cxnSp macro="">
      <xdr:nvCxnSpPr>
        <xdr:cNvPr id="183" name="直線コネクタ 182"/>
        <xdr:cNvCxnSpPr/>
      </xdr:nvCxnSpPr>
      <xdr:spPr>
        <a:xfrm flipV="1">
          <a:off x="4826000" y="9243785"/>
          <a:ext cx="0" cy="1349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107242</xdr:rowOff>
    </xdr:from>
    <xdr:ext cx="762000" cy="259045"/>
    <xdr:sp macro="" textlink="">
      <xdr:nvSpPr>
        <xdr:cNvPr id="184" name="扶助費最小値テキスト"/>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6</xdr:col>
      <xdr:colOff>612775</xdr:colOff>
      <xdr:row>61</xdr:row>
      <xdr:rowOff>135165</xdr:rowOff>
    </xdr:from>
    <xdr:to>
      <xdr:col>7</xdr:col>
      <xdr:colOff>104775</xdr:colOff>
      <xdr:row>61</xdr:row>
      <xdr:rowOff>135165</xdr:rowOff>
    </xdr:to>
    <xdr:cxnSp macro="">
      <xdr:nvCxnSpPr>
        <xdr:cNvPr id="185" name="直線コネクタ 184"/>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71862</xdr:rowOff>
    </xdr:from>
    <xdr:ext cx="762000" cy="259045"/>
    <xdr:sp macro="" textlink="">
      <xdr:nvSpPr>
        <xdr:cNvPr id="186"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53</xdr:row>
      <xdr:rowOff>156935</xdr:rowOff>
    </xdr:from>
    <xdr:to>
      <xdr:col>7</xdr:col>
      <xdr:colOff>104775</xdr:colOff>
      <xdr:row>53</xdr:row>
      <xdr:rowOff>156935</xdr:rowOff>
    </xdr:to>
    <xdr:cxnSp macro="">
      <xdr:nvCxnSpPr>
        <xdr:cNvPr id="187" name="直線コネクタ 186"/>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9978</xdr:rowOff>
    </xdr:from>
    <xdr:to>
      <xdr:col>7</xdr:col>
      <xdr:colOff>15875</xdr:colOff>
      <xdr:row>55</xdr:row>
      <xdr:rowOff>42635</xdr:rowOff>
    </xdr:to>
    <xdr:cxnSp macro="">
      <xdr:nvCxnSpPr>
        <xdr:cNvPr id="188" name="直線コネクタ 187"/>
        <xdr:cNvCxnSpPr/>
      </xdr:nvCxnSpPr>
      <xdr:spPr>
        <a:xfrm>
          <a:off x="3987800" y="94397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86377</xdr:rowOff>
    </xdr:from>
    <xdr:ext cx="762000" cy="259045"/>
    <xdr:sp macro="" textlink="">
      <xdr:nvSpPr>
        <xdr:cNvPr id="189" name="扶助費平均値テキスト"/>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114300</xdr:rowOff>
    </xdr:from>
    <xdr:to>
      <xdr:col>7</xdr:col>
      <xdr:colOff>66675</xdr:colOff>
      <xdr:row>57</xdr:row>
      <xdr:rowOff>44450</xdr:rowOff>
    </xdr:to>
    <xdr:sp macro="" textlink="">
      <xdr:nvSpPr>
        <xdr:cNvPr id="190" name="フローチャート : 判断 189"/>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9978</xdr:rowOff>
    </xdr:from>
    <xdr:to>
      <xdr:col>5</xdr:col>
      <xdr:colOff>549275</xdr:colOff>
      <xdr:row>55</xdr:row>
      <xdr:rowOff>9978</xdr:rowOff>
    </xdr:to>
    <xdr:cxnSp macro="">
      <xdr:nvCxnSpPr>
        <xdr:cNvPr id="191" name="直線コネクタ 190"/>
        <xdr:cNvCxnSpPr/>
      </xdr:nvCxnSpPr>
      <xdr:spPr>
        <a:xfrm>
          <a:off x="3098800" y="9439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144235</xdr:rowOff>
    </xdr:from>
    <xdr:to>
      <xdr:col>5</xdr:col>
      <xdr:colOff>600075</xdr:colOff>
      <xdr:row>56</xdr:row>
      <xdr:rowOff>74385</xdr:rowOff>
    </xdr:to>
    <xdr:sp macro="" textlink="">
      <xdr:nvSpPr>
        <xdr:cNvPr id="192" name="フローチャート : 判断 191"/>
        <xdr:cNvSpPr/>
      </xdr:nvSpPr>
      <xdr:spPr>
        <a:xfrm>
          <a:off x="3937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59162</xdr:rowOff>
    </xdr:from>
    <xdr:ext cx="736600" cy="259045"/>
    <xdr:sp macro="" textlink="">
      <xdr:nvSpPr>
        <xdr:cNvPr id="193" name="テキスト ボックス 192"/>
        <xdr:cNvSpPr txBox="1"/>
      </xdr:nvSpPr>
      <xdr:spPr>
        <a:xfrm>
          <a:off x="3606800" y="966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159657</xdr:rowOff>
    </xdr:from>
    <xdr:to>
      <xdr:col>4</xdr:col>
      <xdr:colOff>346075</xdr:colOff>
      <xdr:row>55</xdr:row>
      <xdr:rowOff>9978</xdr:rowOff>
    </xdr:to>
    <xdr:cxnSp macro="">
      <xdr:nvCxnSpPr>
        <xdr:cNvPr id="194" name="直線コネクタ 193"/>
        <xdr:cNvCxnSpPr/>
      </xdr:nvCxnSpPr>
      <xdr:spPr>
        <a:xfrm>
          <a:off x="2209800" y="94179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5" name="フローチャート : 判断 194"/>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15620</xdr:rowOff>
    </xdr:from>
    <xdr:ext cx="762000" cy="259045"/>
    <xdr:sp macro="" textlink="">
      <xdr:nvSpPr>
        <xdr:cNvPr id="196" name="テキスト ボックス 195"/>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83457</xdr:rowOff>
    </xdr:from>
    <xdr:to>
      <xdr:col>3</xdr:col>
      <xdr:colOff>142875</xdr:colOff>
      <xdr:row>54</xdr:row>
      <xdr:rowOff>159657</xdr:rowOff>
    </xdr:to>
    <xdr:cxnSp macro="">
      <xdr:nvCxnSpPr>
        <xdr:cNvPr id="197" name="直線コネクタ 196"/>
        <xdr:cNvCxnSpPr/>
      </xdr:nvCxnSpPr>
      <xdr:spPr>
        <a:xfrm>
          <a:off x="1320800" y="93417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89807</xdr:rowOff>
    </xdr:from>
    <xdr:to>
      <xdr:col>3</xdr:col>
      <xdr:colOff>193675</xdr:colOff>
      <xdr:row>56</xdr:row>
      <xdr:rowOff>19957</xdr:rowOff>
    </xdr:to>
    <xdr:sp macro="" textlink="">
      <xdr:nvSpPr>
        <xdr:cNvPr id="198" name="フローチャート : 判断 197"/>
        <xdr:cNvSpPr/>
      </xdr:nvSpPr>
      <xdr:spPr>
        <a:xfrm>
          <a:off x="2159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4734</xdr:rowOff>
    </xdr:from>
    <xdr:ext cx="762000" cy="259045"/>
    <xdr:sp macro="" textlink="">
      <xdr:nvSpPr>
        <xdr:cNvPr id="199" name="テキスト ボックス 198"/>
        <xdr:cNvSpPr txBox="1"/>
      </xdr:nvSpPr>
      <xdr:spPr>
        <a:xfrm>
          <a:off x="1828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13607</xdr:rowOff>
    </xdr:from>
    <xdr:to>
      <xdr:col>1</xdr:col>
      <xdr:colOff>676275</xdr:colOff>
      <xdr:row>55</xdr:row>
      <xdr:rowOff>115207</xdr:rowOff>
    </xdr:to>
    <xdr:sp macro="" textlink="">
      <xdr:nvSpPr>
        <xdr:cNvPr id="200" name="フローチャート : 判断 199"/>
        <xdr:cNvSpPr/>
      </xdr:nvSpPr>
      <xdr:spPr>
        <a:xfrm>
          <a:off x="1270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99984</xdr:rowOff>
    </xdr:from>
    <xdr:ext cx="762000" cy="259045"/>
    <xdr:sp macro="" textlink="">
      <xdr:nvSpPr>
        <xdr:cNvPr id="201" name="テキスト ボックス 200"/>
        <xdr:cNvSpPr txBox="1"/>
      </xdr:nvSpPr>
      <xdr:spPr>
        <a:xfrm>
          <a:off x="939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163285</xdr:rowOff>
    </xdr:from>
    <xdr:to>
      <xdr:col>7</xdr:col>
      <xdr:colOff>66675</xdr:colOff>
      <xdr:row>55</xdr:row>
      <xdr:rowOff>93435</xdr:rowOff>
    </xdr:to>
    <xdr:sp macro="" textlink="">
      <xdr:nvSpPr>
        <xdr:cNvPr id="207" name="円/楕円 206"/>
        <xdr:cNvSpPr/>
      </xdr:nvSpPr>
      <xdr:spPr>
        <a:xfrm>
          <a:off x="47752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8362</xdr:rowOff>
    </xdr:from>
    <xdr:ext cx="762000" cy="259045"/>
    <xdr:sp macro="" textlink="">
      <xdr:nvSpPr>
        <xdr:cNvPr id="208" name="扶助費該当値テキスト"/>
        <xdr:cNvSpPr txBox="1"/>
      </xdr:nvSpPr>
      <xdr:spPr>
        <a:xfrm>
          <a:off x="49149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130628</xdr:rowOff>
    </xdr:from>
    <xdr:to>
      <xdr:col>5</xdr:col>
      <xdr:colOff>600075</xdr:colOff>
      <xdr:row>55</xdr:row>
      <xdr:rowOff>60778</xdr:rowOff>
    </xdr:to>
    <xdr:sp macro="" textlink="">
      <xdr:nvSpPr>
        <xdr:cNvPr id="209" name="円/楕円 208"/>
        <xdr:cNvSpPr/>
      </xdr:nvSpPr>
      <xdr:spPr>
        <a:xfrm>
          <a:off x="3937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70955</xdr:rowOff>
    </xdr:from>
    <xdr:ext cx="736600" cy="259045"/>
    <xdr:sp macro="" textlink="">
      <xdr:nvSpPr>
        <xdr:cNvPr id="210" name="テキスト ボックス 209"/>
        <xdr:cNvSpPr txBox="1"/>
      </xdr:nvSpPr>
      <xdr:spPr>
        <a:xfrm>
          <a:off x="3606800" y="9157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130628</xdr:rowOff>
    </xdr:from>
    <xdr:to>
      <xdr:col>4</xdr:col>
      <xdr:colOff>396875</xdr:colOff>
      <xdr:row>55</xdr:row>
      <xdr:rowOff>60778</xdr:rowOff>
    </xdr:to>
    <xdr:sp macro="" textlink="">
      <xdr:nvSpPr>
        <xdr:cNvPr id="211" name="円/楕円 210"/>
        <xdr:cNvSpPr/>
      </xdr:nvSpPr>
      <xdr:spPr>
        <a:xfrm>
          <a:off x="3048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70955</xdr:rowOff>
    </xdr:from>
    <xdr:ext cx="762000" cy="259045"/>
    <xdr:sp macro="" textlink="">
      <xdr:nvSpPr>
        <xdr:cNvPr id="212" name="テキスト ボックス 211"/>
        <xdr:cNvSpPr txBox="1"/>
      </xdr:nvSpPr>
      <xdr:spPr>
        <a:xfrm>
          <a:off x="2717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108857</xdr:rowOff>
    </xdr:from>
    <xdr:to>
      <xdr:col>3</xdr:col>
      <xdr:colOff>193675</xdr:colOff>
      <xdr:row>55</xdr:row>
      <xdr:rowOff>39007</xdr:rowOff>
    </xdr:to>
    <xdr:sp macro="" textlink="">
      <xdr:nvSpPr>
        <xdr:cNvPr id="213" name="円/楕円 212"/>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49184</xdr:rowOff>
    </xdr:from>
    <xdr:ext cx="762000" cy="259045"/>
    <xdr:sp macro="" textlink="">
      <xdr:nvSpPr>
        <xdr:cNvPr id="214" name="テキスト ボックス 213"/>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32657</xdr:rowOff>
    </xdr:from>
    <xdr:to>
      <xdr:col>1</xdr:col>
      <xdr:colOff>676275</xdr:colOff>
      <xdr:row>54</xdr:row>
      <xdr:rowOff>134257</xdr:rowOff>
    </xdr:to>
    <xdr:sp macro="" textlink="">
      <xdr:nvSpPr>
        <xdr:cNvPr id="215" name="円/楕円 214"/>
        <xdr:cNvSpPr/>
      </xdr:nvSpPr>
      <xdr:spPr>
        <a:xfrm>
          <a:off x="1270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144434</xdr:rowOff>
    </xdr:from>
    <xdr:ext cx="762000" cy="259045"/>
    <xdr:sp macro="" textlink="">
      <xdr:nvSpPr>
        <xdr:cNvPr id="216" name="テキスト ボックス 215"/>
        <xdr:cNvSpPr txBox="1"/>
      </xdr:nvSpPr>
      <xdr:spPr>
        <a:xfrm>
          <a:off x="9398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いずれの平均よりも高い数値で推移している。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主な内容は</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特別会計への繰出金であり</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下水道事業</a:t>
          </a:r>
          <a:r>
            <a:rPr kumimoji="0" lang="ja-JP" altLang="en-US" sz="1200" b="0" i="0" u="none" strike="noStrike" kern="0" cap="none" spc="0" normalizeH="0" baseline="0" noProof="0">
              <a:ln>
                <a:noFill/>
              </a:ln>
              <a:solidFill>
                <a:prstClr val="black"/>
              </a:solidFill>
              <a:effectLst/>
              <a:uLnTx/>
              <a:uFillTx/>
              <a:latin typeface="+mn-lt"/>
              <a:ea typeface="+mn-ea"/>
              <a:cs typeface="+mn-cs"/>
            </a:rPr>
            <a:t>等</a:t>
          </a:r>
          <a:r>
            <a:rPr kumimoji="0" lang="ja-JP" altLang="ja-JP" sz="1200" b="0" i="0" u="none" strike="noStrike" kern="0" cap="none" spc="0" normalizeH="0" baseline="0" noProof="0">
              <a:ln>
                <a:noFill/>
              </a:ln>
              <a:solidFill>
                <a:prstClr val="black"/>
              </a:solidFill>
              <a:effectLst/>
              <a:uLnTx/>
              <a:uFillTx/>
              <a:latin typeface="+mn-lt"/>
              <a:ea typeface="+mn-ea"/>
              <a:cs typeface="+mn-cs"/>
            </a:rPr>
            <a:t>の公営企業会計では</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経費を節減するとともに</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料金見直しも含めた経営の健全化に努めてい</a:t>
          </a:r>
          <a:r>
            <a:rPr kumimoji="0" lang="ja-JP" altLang="en-US" sz="1200" b="0" i="0" u="none" strike="noStrike" kern="0" cap="none" spc="0" normalizeH="0" baseline="0" noProof="0">
              <a:ln>
                <a:noFill/>
              </a:ln>
              <a:solidFill>
                <a:prstClr val="black"/>
              </a:solidFill>
              <a:effectLst/>
              <a:uLnTx/>
              <a:uFillTx/>
              <a:latin typeface="+mn-lt"/>
              <a:ea typeface="+mn-ea"/>
              <a:cs typeface="+mn-cs"/>
            </a:rPr>
            <a:t>く</a:t>
          </a:r>
          <a:r>
            <a:rPr kumimoji="0" lang="ja-JP" altLang="ja-JP" sz="12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また</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国民健康保険事業においては受診率向上事業を強化し</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普通会計の負担額軽減の効果が出るよう努めていく</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endParaRPr kumimoji="1" lang="ja-JP" altLang="en-US" sz="12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152400</xdr:rowOff>
    </xdr:from>
    <xdr:to>
      <xdr:col>24</xdr:col>
      <xdr:colOff>31750</xdr:colOff>
      <xdr:row>61</xdr:row>
      <xdr:rowOff>19050</xdr:rowOff>
    </xdr:to>
    <xdr:cxnSp macro="">
      <xdr:nvCxnSpPr>
        <xdr:cNvPr id="244" name="直線コネクタ 243"/>
        <xdr:cNvCxnSpPr/>
      </xdr:nvCxnSpPr>
      <xdr:spPr>
        <a:xfrm flipV="1">
          <a:off x="16510000" y="9067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162577</xdr:rowOff>
    </xdr:from>
    <xdr:ext cx="762000" cy="259045"/>
    <xdr:sp macro="" textlink="">
      <xdr:nvSpPr>
        <xdr:cNvPr id="245" name="その他最小値テキスト"/>
        <xdr:cNvSpPr txBox="1"/>
      </xdr:nvSpPr>
      <xdr:spPr>
        <a:xfrm>
          <a:off x="165989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628650</xdr:colOff>
      <xdr:row>61</xdr:row>
      <xdr:rowOff>19050</xdr:rowOff>
    </xdr:from>
    <xdr:to>
      <xdr:col>24</xdr:col>
      <xdr:colOff>120650</xdr:colOff>
      <xdr:row>61</xdr:row>
      <xdr:rowOff>19050</xdr:rowOff>
    </xdr:to>
    <xdr:cxnSp macro="">
      <xdr:nvCxnSpPr>
        <xdr:cNvPr id="246" name="直線コネクタ 245"/>
        <xdr:cNvCxnSpPr/>
      </xdr:nvCxnSpPr>
      <xdr:spPr>
        <a:xfrm>
          <a:off x="16421100" y="104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67327</xdr:rowOff>
    </xdr:from>
    <xdr:ext cx="762000" cy="259045"/>
    <xdr:sp macro="" textlink="">
      <xdr:nvSpPr>
        <xdr:cNvPr id="247" name="その他最大値テキスト"/>
        <xdr:cNvSpPr txBox="1"/>
      </xdr:nvSpPr>
      <xdr:spPr>
        <a:xfrm>
          <a:off x="16598900" y="881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23</xdr:col>
      <xdr:colOff>628650</xdr:colOff>
      <xdr:row>52</xdr:row>
      <xdr:rowOff>152400</xdr:rowOff>
    </xdr:from>
    <xdr:to>
      <xdr:col>24</xdr:col>
      <xdr:colOff>120650</xdr:colOff>
      <xdr:row>52</xdr:row>
      <xdr:rowOff>152400</xdr:rowOff>
    </xdr:to>
    <xdr:cxnSp macro="">
      <xdr:nvCxnSpPr>
        <xdr:cNvPr id="248" name="直線コネクタ 247"/>
        <xdr:cNvCxnSpPr/>
      </xdr:nvCxnSpPr>
      <xdr:spPr>
        <a:xfrm>
          <a:off x="16421100" y="906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120650</xdr:rowOff>
    </xdr:from>
    <xdr:to>
      <xdr:col>24</xdr:col>
      <xdr:colOff>31750</xdr:colOff>
      <xdr:row>59</xdr:row>
      <xdr:rowOff>120650</xdr:rowOff>
    </xdr:to>
    <xdr:cxnSp macro="">
      <xdr:nvCxnSpPr>
        <xdr:cNvPr id="249" name="直線コネクタ 248"/>
        <xdr:cNvCxnSpPr/>
      </xdr:nvCxnSpPr>
      <xdr:spPr>
        <a:xfrm>
          <a:off x="15671800" y="10236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29227</xdr:rowOff>
    </xdr:from>
    <xdr:ext cx="762000" cy="259045"/>
    <xdr:sp macro="" textlink="">
      <xdr:nvSpPr>
        <xdr:cNvPr id="250" name="その他平均値テキスト"/>
        <xdr:cNvSpPr txBox="1"/>
      </xdr:nvSpPr>
      <xdr:spPr>
        <a:xfrm>
          <a:off x="16598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12700</xdr:rowOff>
    </xdr:from>
    <xdr:to>
      <xdr:col>24</xdr:col>
      <xdr:colOff>82550</xdr:colOff>
      <xdr:row>56</xdr:row>
      <xdr:rowOff>114300</xdr:rowOff>
    </xdr:to>
    <xdr:sp macro="" textlink="">
      <xdr:nvSpPr>
        <xdr:cNvPr id="251" name="フローチャート : 判断 250"/>
        <xdr:cNvSpPr/>
      </xdr:nvSpPr>
      <xdr:spPr>
        <a:xfrm>
          <a:off x="164592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82550</xdr:rowOff>
    </xdr:from>
    <xdr:to>
      <xdr:col>22</xdr:col>
      <xdr:colOff>565150</xdr:colOff>
      <xdr:row>59</xdr:row>
      <xdr:rowOff>120650</xdr:rowOff>
    </xdr:to>
    <xdr:cxnSp macro="">
      <xdr:nvCxnSpPr>
        <xdr:cNvPr id="252" name="直線コネクタ 251"/>
        <xdr:cNvCxnSpPr/>
      </xdr:nvCxnSpPr>
      <xdr:spPr>
        <a:xfrm>
          <a:off x="14782800" y="10198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3" name="フローチャート : 判断 252"/>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16527</xdr:rowOff>
    </xdr:from>
    <xdr:ext cx="736600" cy="259045"/>
    <xdr:sp macro="" textlink="">
      <xdr:nvSpPr>
        <xdr:cNvPr id="254" name="テキスト ボックス 253"/>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69850</xdr:rowOff>
    </xdr:from>
    <xdr:to>
      <xdr:col>21</xdr:col>
      <xdr:colOff>361950</xdr:colOff>
      <xdr:row>59</xdr:row>
      <xdr:rowOff>82550</xdr:rowOff>
    </xdr:to>
    <xdr:cxnSp macro="">
      <xdr:nvCxnSpPr>
        <xdr:cNvPr id="255" name="直線コネクタ 254"/>
        <xdr:cNvCxnSpPr/>
      </xdr:nvCxnSpPr>
      <xdr:spPr>
        <a:xfrm>
          <a:off x="13893800" y="10185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25400</xdr:rowOff>
    </xdr:from>
    <xdr:to>
      <xdr:col>21</xdr:col>
      <xdr:colOff>412750</xdr:colOff>
      <xdr:row>56</xdr:row>
      <xdr:rowOff>127000</xdr:rowOff>
    </xdr:to>
    <xdr:sp macro="" textlink="">
      <xdr:nvSpPr>
        <xdr:cNvPr id="256" name="フローチャート : 判断 255"/>
        <xdr:cNvSpPr/>
      </xdr:nvSpPr>
      <xdr:spPr>
        <a:xfrm>
          <a:off x="14732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137177</xdr:rowOff>
    </xdr:from>
    <xdr:ext cx="762000" cy="259045"/>
    <xdr:sp macro="" textlink="">
      <xdr:nvSpPr>
        <xdr:cNvPr id="257" name="テキスト ボックス 256"/>
        <xdr:cNvSpPr txBox="1"/>
      </xdr:nvSpPr>
      <xdr:spPr>
        <a:xfrm>
          <a:off x="14401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69850</xdr:rowOff>
    </xdr:from>
    <xdr:to>
      <xdr:col>20</xdr:col>
      <xdr:colOff>158750</xdr:colOff>
      <xdr:row>59</xdr:row>
      <xdr:rowOff>120650</xdr:rowOff>
    </xdr:to>
    <xdr:cxnSp macro="">
      <xdr:nvCxnSpPr>
        <xdr:cNvPr id="258" name="直線コネクタ 257"/>
        <xdr:cNvCxnSpPr/>
      </xdr:nvCxnSpPr>
      <xdr:spPr>
        <a:xfrm flipV="1">
          <a:off x="13004800" y="10185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12700</xdr:rowOff>
    </xdr:from>
    <xdr:to>
      <xdr:col>20</xdr:col>
      <xdr:colOff>209550</xdr:colOff>
      <xdr:row>56</xdr:row>
      <xdr:rowOff>114300</xdr:rowOff>
    </xdr:to>
    <xdr:sp macro="" textlink="">
      <xdr:nvSpPr>
        <xdr:cNvPr id="259" name="フローチャート : 判断 258"/>
        <xdr:cNvSpPr/>
      </xdr:nvSpPr>
      <xdr:spPr>
        <a:xfrm>
          <a:off x="13843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124477</xdr:rowOff>
    </xdr:from>
    <xdr:ext cx="762000" cy="259045"/>
    <xdr:sp macro="" textlink="">
      <xdr:nvSpPr>
        <xdr:cNvPr id="260" name="テキスト ボックス 259"/>
        <xdr:cNvSpPr txBox="1"/>
      </xdr:nvSpPr>
      <xdr:spPr>
        <a:xfrm>
          <a:off x="13512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146050</xdr:rowOff>
    </xdr:from>
    <xdr:to>
      <xdr:col>19</xdr:col>
      <xdr:colOff>6350</xdr:colOff>
      <xdr:row>56</xdr:row>
      <xdr:rowOff>76200</xdr:rowOff>
    </xdr:to>
    <xdr:sp macro="" textlink="">
      <xdr:nvSpPr>
        <xdr:cNvPr id="261" name="フローチャート : 判断 260"/>
        <xdr:cNvSpPr/>
      </xdr:nvSpPr>
      <xdr:spPr>
        <a:xfrm>
          <a:off x="12954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86377</xdr:rowOff>
    </xdr:from>
    <xdr:ext cx="762000" cy="259045"/>
    <xdr:sp macro="" textlink="">
      <xdr:nvSpPr>
        <xdr:cNvPr id="262" name="テキスト ボックス 261"/>
        <xdr:cNvSpPr txBox="1"/>
      </xdr:nvSpPr>
      <xdr:spPr>
        <a:xfrm>
          <a:off x="12623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59</xdr:row>
      <xdr:rowOff>69850</xdr:rowOff>
    </xdr:from>
    <xdr:to>
      <xdr:col>24</xdr:col>
      <xdr:colOff>82550</xdr:colOff>
      <xdr:row>60</xdr:row>
      <xdr:rowOff>0</xdr:rowOff>
    </xdr:to>
    <xdr:sp macro="" textlink="">
      <xdr:nvSpPr>
        <xdr:cNvPr id="268" name="円/楕円 267"/>
        <xdr:cNvSpPr/>
      </xdr:nvSpPr>
      <xdr:spPr>
        <a:xfrm>
          <a:off x="164592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41927</xdr:rowOff>
    </xdr:from>
    <xdr:ext cx="762000" cy="259045"/>
    <xdr:sp macro="" textlink="">
      <xdr:nvSpPr>
        <xdr:cNvPr id="269" name="その他該当値テキスト"/>
        <xdr:cNvSpPr txBox="1"/>
      </xdr:nvSpPr>
      <xdr:spPr>
        <a:xfrm>
          <a:off x="165989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69850</xdr:rowOff>
    </xdr:from>
    <xdr:to>
      <xdr:col>22</xdr:col>
      <xdr:colOff>615950</xdr:colOff>
      <xdr:row>60</xdr:row>
      <xdr:rowOff>0</xdr:rowOff>
    </xdr:to>
    <xdr:sp macro="" textlink="">
      <xdr:nvSpPr>
        <xdr:cNvPr id="270" name="円/楕円 269"/>
        <xdr:cNvSpPr/>
      </xdr:nvSpPr>
      <xdr:spPr>
        <a:xfrm>
          <a:off x="156210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156227</xdr:rowOff>
    </xdr:from>
    <xdr:ext cx="736600" cy="259045"/>
    <xdr:sp macro="" textlink="">
      <xdr:nvSpPr>
        <xdr:cNvPr id="271" name="テキスト ボックス 270"/>
        <xdr:cNvSpPr txBox="1"/>
      </xdr:nvSpPr>
      <xdr:spPr>
        <a:xfrm>
          <a:off x="15290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31750</xdr:rowOff>
    </xdr:from>
    <xdr:to>
      <xdr:col>21</xdr:col>
      <xdr:colOff>412750</xdr:colOff>
      <xdr:row>59</xdr:row>
      <xdr:rowOff>133350</xdr:rowOff>
    </xdr:to>
    <xdr:sp macro="" textlink="">
      <xdr:nvSpPr>
        <xdr:cNvPr id="272" name="円/楕円 271"/>
        <xdr:cNvSpPr/>
      </xdr:nvSpPr>
      <xdr:spPr>
        <a:xfrm>
          <a:off x="147320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118127</xdr:rowOff>
    </xdr:from>
    <xdr:ext cx="762000" cy="259045"/>
    <xdr:sp macro="" textlink="">
      <xdr:nvSpPr>
        <xdr:cNvPr id="273" name="テキスト ボックス 272"/>
        <xdr:cNvSpPr txBox="1"/>
      </xdr:nvSpPr>
      <xdr:spPr>
        <a:xfrm>
          <a:off x="144018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19050</xdr:rowOff>
    </xdr:from>
    <xdr:to>
      <xdr:col>20</xdr:col>
      <xdr:colOff>209550</xdr:colOff>
      <xdr:row>59</xdr:row>
      <xdr:rowOff>120650</xdr:rowOff>
    </xdr:to>
    <xdr:sp macro="" textlink="">
      <xdr:nvSpPr>
        <xdr:cNvPr id="274" name="円/楕円 273"/>
        <xdr:cNvSpPr/>
      </xdr:nvSpPr>
      <xdr:spPr>
        <a:xfrm>
          <a:off x="13843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105427</xdr:rowOff>
    </xdr:from>
    <xdr:ext cx="762000" cy="259045"/>
    <xdr:sp macro="" textlink="">
      <xdr:nvSpPr>
        <xdr:cNvPr id="275" name="テキスト ボックス 274"/>
        <xdr:cNvSpPr txBox="1"/>
      </xdr:nvSpPr>
      <xdr:spPr>
        <a:xfrm>
          <a:off x="13512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69850</xdr:rowOff>
    </xdr:from>
    <xdr:to>
      <xdr:col>19</xdr:col>
      <xdr:colOff>6350</xdr:colOff>
      <xdr:row>60</xdr:row>
      <xdr:rowOff>0</xdr:rowOff>
    </xdr:to>
    <xdr:sp macro="" textlink="">
      <xdr:nvSpPr>
        <xdr:cNvPr id="276" name="円/楕円 275"/>
        <xdr:cNvSpPr/>
      </xdr:nvSpPr>
      <xdr:spPr>
        <a:xfrm>
          <a:off x="129540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156227</xdr:rowOff>
    </xdr:from>
    <xdr:ext cx="762000" cy="259045"/>
    <xdr:sp macro="" textlink="">
      <xdr:nvSpPr>
        <xdr:cNvPr id="277" name="テキスト ボックス 276"/>
        <xdr:cNvSpPr txBox="1"/>
      </xdr:nvSpPr>
      <xdr:spPr>
        <a:xfrm>
          <a:off x="12623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全国平均</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類似団体</a:t>
          </a:r>
          <a:r>
            <a:rPr kumimoji="0" lang="ja-JP" altLang="en-US" sz="1200" b="0" i="0" u="none" strike="noStrike" kern="0" cap="none" spc="0" normalizeH="0" baseline="0" noProof="0">
              <a:ln>
                <a:noFill/>
              </a:ln>
              <a:solidFill>
                <a:prstClr val="black"/>
              </a:solidFill>
              <a:effectLst/>
              <a:uLnTx/>
              <a:uFillTx/>
              <a:latin typeface="+mn-lt"/>
              <a:ea typeface="+mn-ea"/>
              <a:cs typeface="+mn-cs"/>
            </a:rPr>
            <a:t>は下回っているが，</a:t>
          </a:r>
          <a:r>
            <a:rPr kumimoji="0" lang="ja-JP" altLang="ja-JP" sz="1200" b="0" i="0" u="none" strike="noStrike" kern="0" cap="none" spc="0" normalizeH="0" baseline="0" noProof="0">
              <a:ln>
                <a:noFill/>
              </a:ln>
              <a:solidFill>
                <a:prstClr val="black"/>
              </a:solidFill>
              <a:effectLst/>
              <a:uLnTx/>
              <a:uFillTx/>
              <a:latin typeface="+mn-lt"/>
              <a:ea typeface="+mn-ea"/>
              <a:cs typeface="+mn-cs"/>
            </a:rPr>
            <a:t>県内の平均より高い数値</a:t>
          </a:r>
          <a:r>
            <a:rPr kumimoji="0" lang="ja-JP" altLang="en-US" sz="1200" b="0" i="0" u="none" strike="noStrike" kern="0" cap="none" spc="0" normalizeH="0" baseline="0" noProof="0">
              <a:ln>
                <a:noFill/>
              </a:ln>
              <a:solidFill>
                <a:prstClr val="black"/>
              </a:solidFill>
              <a:effectLst/>
              <a:uLnTx/>
              <a:uFillTx/>
              <a:latin typeface="+mn-lt"/>
              <a:ea typeface="+mn-ea"/>
              <a:cs typeface="+mn-cs"/>
            </a:rPr>
            <a:t>となっている。主な要因として</a:t>
          </a:r>
          <a:r>
            <a:rPr kumimoji="0" lang="ja-JP" altLang="ja-JP" sz="1200" b="0" i="0" u="none" strike="noStrike" kern="0" cap="none" spc="0" normalizeH="0" baseline="0" noProof="0">
              <a:ln>
                <a:noFill/>
              </a:ln>
              <a:solidFill>
                <a:prstClr val="black"/>
              </a:solidFill>
              <a:effectLst/>
              <a:uLnTx/>
              <a:uFillTx/>
              <a:latin typeface="+mn-lt"/>
              <a:ea typeface="+mn-ea"/>
              <a:cs typeface="+mn-cs"/>
            </a:rPr>
            <a:t>一部事務組合</a:t>
          </a:r>
          <a:r>
            <a:rPr kumimoji="0" lang="ja-JP" altLang="en-US" sz="1200" b="0" i="0" u="none" strike="noStrike" kern="0" cap="none" spc="0" normalizeH="0" baseline="0" noProof="0">
              <a:ln>
                <a:noFill/>
              </a:ln>
              <a:solidFill>
                <a:prstClr val="black"/>
              </a:solidFill>
              <a:effectLst/>
              <a:uLnTx/>
              <a:uFillTx/>
              <a:latin typeface="+mn-lt"/>
              <a:ea typeface="+mn-ea"/>
              <a:cs typeface="+mn-cs"/>
            </a:rPr>
            <a:t>への</a:t>
          </a:r>
          <a:r>
            <a:rPr kumimoji="0" lang="ja-JP" altLang="ja-JP" sz="1200" b="0" i="0" u="none" strike="noStrike" kern="0" cap="none" spc="0" normalizeH="0" baseline="0" noProof="0">
              <a:ln>
                <a:noFill/>
              </a:ln>
              <a:solidFill>
                <a:prstClr val="black"/>
              </a:solidFill>
              <a:effectLst/>
              <a:uLnTx/>
              <a:uFillTx/>
              <a:latin typeface="+mn-lt"/>
              <a:ea typeface="+mn-ea"/>
              <a:cs typeface="+mn-cs"/>
            </a:rPr>
            <a:t>負担金</a:t>
          </a:r>
          <a:r>
            <a:rPr kumimoji="0" lang="ja-JP" altLang="en-US" sz="1200" b="0" i="0" u="none" strike="noStrike" kern="0" cap="none" spc="0" normalizeH="0" baseline="0" noProof="0">
              <a:ln>
                <a:noFill/>
              </a:ln>
              <a:solidFill>
                <a:prstClr val="black"/>
              </a:solidFill>
              <a:effectLst/>
              <a:uLnTx/>
              <a:uFillTx/>
              <a:latin typeface="+mn-lt"/>
              <a:ea typeface="+mn-ea"/>
              <a:cs typeface="+mn-cs"/>
            </a:rPr>
            <a:t>が影響している。</a:t>
          </a:r>
          <a:endParaRPr kumimoji="0"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mn-ea"/>
              <a:cs typeface="+mn-cs"/>
            </a:rPr>
            <a:t>　</a:t>
          </a:r>
          <a:r>
            <a:rPr kumimoji="0" lang="ja-JP" altLang="ja-JP" sz="1200" b="0" i="0" u="none" strike="noStrike" kern="0" cap="none" spc="0" normalizeH="0" baseline="0" noProof="0">
              <a:ln>
                <a:noFill/>
              </a:ln>
              <a:solidFill>
                <a:prstClr val="black"/>
              </a:solidFill>
              <a:effectLst/>
              <a:uLnTx/>
              <a:uFillTx/>
              <a:latin typeface="+mn-lt"/>
              <a:ea typeface="+mn-ea"/>
              <a:cs typeface="+mn-cs"/>
            </a:rPr>
            <a:t>平成２</a:t>
          </a:r>
          <a:r>
            <a:rPr kumimoji="0" lang="ja-JP" altLang="en-US" sz="1200" b="0" i="0" u="none" strike="noStrike" kern="0" cap="none" spc="0" normalizeH="0" baseline="0" noProof="0">
              <a:ln>
                <a:noFill/>
              </a:ln>
              <a:solidFill>
                <a:prstClr val="black"/>
              </a:solidFill>
              <a:effectLst/>
              <a:uLnTx/>
              <a:uFillTx/>
              <a:latin typeface="+mn-lt"/>
              <a:ea typeface="+mn-ea"/>
              <a:cs typeface="+mn-cs"/>
            </a:rPr>
            <a:t>７</a:t>
          </a:r>
          <a:r>
            <a:rPr kumimoji="0" lang="ja-JP" altLang="ja-JP" sz="1200" b="0" i="0" u="none" strike="noStrike" kern="0" cap="none" spc="0" normalizeH="0" baseline="0" noProof="0">
              <a:ln>
                <a:noFill/>
              </a:ln>
              <a:solidFill>
                <a:prstClr val="black"/>
              </a:solidFill>
              <a:effectLst/>
              <a:uLnTx/>
              <a:uFillTx/>
              <a:latin typeface="+mn-lt"/>
              <a:ea typeface="+mn-ea"/>
              <a:cs typeface="+mn-cs"/>
            </a:rPr>
            <a:t>年度</a:t>
          </a:r>
          <a:r>
            <a:rPr kumimoji="0" lang="ja-JP" altLang="en-US" sz="1200" b="0" i="0" u="none" strike="noStrike" kern="0" cap="none" spc="0" normalizeH="0" baseline="0" noProof="0">
              <a:ln>
                <a:noFill/>
              </a:ln>
              <a:solidFill>
                <a:prstClr val="black"/>
              </a:solidFill>
              <a:effectLst/>
              <a:uLnTx/>
              <a:uFillTx/>
              <a:latin typeface="+mn-lt"/>
              <a:ea typeface="+mn-ea"/>
              <a:cs typeface="+mn-cs"/>
            </a:rPr>
            <a:t>の比率は前年度より下がっており，引き続き，今後も補助金交付については明確な基準による見直しや廃止を行う方針である。</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2" name="直線コネクタ 291"/>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3" name="テキスト ボックス 292"/>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4" name="直線コネクタ 293"/>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5" name="テキスト ボックス 294"/>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6" name="直線コネクタ 295"/>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7" name="テキスト ボックス 296"/>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8" name="直線コネクタ 297"/>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9" name="テキスト ボックス 298"/>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0" name="直線コネクタ 299"/>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1" name="テキスト ボックス 300"/>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2" name="直線コネクタ 301"/>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3" name="テキスト ボックス 302"/>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99786</xdr:rowOff>
    </xdr:from>
    <xdr:to>
      <xdr:col>24</xdr:col>
      <xdr:colOff>31750</xdr:colOff>
      <xdr:row>40</xdr:row>
      <xdr:rowOff>132443</xdr:rowOff>
    </xdr:to>
    <xdr:cxnSp macro="">
      <xdr:nvCxnSpPr>
        <xdr:cNvPr id="307" name="直線コネクタ 306"/>
        <xdr:cNvCxnSpPr/>
      </xdr:nvCxnSpPr>
      <xdr:spPr>
        <a:xfrm flipV="1">
          <a:off x="16510000" y="5586186"/>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104520</xdr:rowOff>
    </xdr:from>
    <xdr:ext cx="762000" cy="259045"/>
    <xdr:sp macro="" textlink="">
      <xdr:nvSpPr>
        <xdr:cNvPr id="308" name="補助費等最小値テキスト"/>
        <xdr:cNvSpPr txBox="1"/>
      </xdr:nvSpPr>
      <xdr:spPr>
        <a:xfrm>
          <a:off x="16598900" y="696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23</xdr:col>
      <xdr:colOff>628650</xdr:colOff>
      <xdr:row>40</xdr:row>
      <xdr:rowOff>132443</xdr:rowOff>
    </xdr:from>
    <xdr:to>
      <xdr:col>24</xdr:col>
      <xdr:colOff>120650</xdr:colOff>
      <xdr:row>40</xdr:row>
      <xdr:rowOff>132443</xdr:rowOff>
    </xdr:to>
    <xdr:cxnSp macro="">
      <xdr:nvCxnSpPr>
        <xdr:cNvPr id="309" name="直線コネクタ 308"/>
        <xdr:cNvCxnSpPr/>
      </xdr:nvCxnSpPr>
      <xdr:spPr>
        <a:xfrm>
          <a:off x="16421100" y="699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14713</xdr:rowOff>
    </xdr:from>
    <xdr:ext cx="762000" cy="259045"/>
    <xdr:sp macro="" textlink="">
      <xdr:nvSpPr>
        <xdr:cNvPr id="310" name="補助費等最大値テキスト"/>
        <xdr:cNvSpPr txBox="1"/>
      </xdr:nvSpPr>
      <xdr:spPr>
        <a:xfrm>
          <a:off x="16598900" y="532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32</xdr:row>
      <xdr:rowOff>99786</xdr:rowOff>
    </xdr:from>
    <xdr:to>
      <xdr:col>24</xdr:col>
      <xdr:colOff>120650</xdr:colOff>
      <xdr:row>32</xdr:row>
      <xdr:rowOff>99786</xdr:rowOff>
    </xdr:to>
    <xdr:cxnSp macro="">
      <xdr:nvCxnSpPr>
        <xdr:cNvPr id="311" name="直線コネクタ 310"/>
        <xdr:cNvCxnSpPr/>
      </xdr:nvCxnSpPr>
      <xdr:spPr>
        <a:xfrm>
          <a:off x="16421100" y="5586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45357</xdr:rowOff>
    </xdr:from>
    <xdr:to>
      <xdr:col>24</xdr:col>
      <xdr:colOff>31750</xdr:colOff>
      <xdr:row>36</xdr:row>
      <xdr:rowOff>110672</xdr:rowOff>
    </xdr:to>
    <xdr:cxnSp macro="">
      <xdr:nvCxnSpPr>
        <xdr:cNvPr id="312" name="直線コネクタ 311"/>
        <xdr:cNvCxnSpPr/>
      </xdr:nvCxnSpPr>
      <xdr:spPr>
        <a:xfrm flipV="1">
          <a:off x="15671800" y="62175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42834</xdr:rowOff>
    </xdr:from>
    <xdr:ext cx="762000" cy="259045"/>
    <xdr:sp macro="" textlink="">
      <xdr:nvSpPr>
        <xdr:cNvPr id="313" name="補助費等平均値テキスト"/>
        <xdr:cNvSpPr txBox="1"/>
      </xdr:nvSpPr>
      <xdr:spPr>
        <a:xfrm>
          <a:off x="16598900" y="6215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70757</xdr:rowOff>
    </xdr:from>
    <xdr:to>
      <xdr:col>24</xdr:col>
      <xdr:colOff>82550</xdr:colOff>
      <xdr:row>37</xdr:row>
      <xdr:rowOff>907</xdr:rowOff>
    </xdr:to>
    <xdr:sp macro="" textlink="">
      <xdr:nvSpPr>
        <xdr:cNvPr id="314" name="フローチャート : 判断 313"/>
        <xdr:cNvSpPr/>
      </xdr:nvSpPr>
      <xdr:spPr>
        <a:xfrm>
          <a:off x="164592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110672</xdr:rowOff>
    </xdr:from>
    <xdr:to>
      <xdr:col>22</xdr:col>
      <xdr:colOff>565150</xdr:colOff>
      <xdr:row>36</xdr:row>
      <xdr:rowOff>132443</xdr:rowOff>
    </xdr:to>
    <xdr:cxnSp macro="">
      <xdr:nvCxnSpPr>
        <xdr:cNvPr id="315" name="直線コネクタ 314"/>
        <xdr:cNvCxnSpPr/>
      </xdr:nvCxnSpPr>
      <xdr:spPr>
        <a:xfrm flipV="1">
          <a:off x="14782800" y="62828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27214</xdr:rowOff>
    </xdr:from>
    <xdr:to>
      <xdr:col>22</xdr:col>
      <xdr:colOff>615950</xdr:colOff>
      <xdr:row>36</xdr:row>
      <xdr:rowOff>128814</xdr:rowOff>
    </xdr:to>
    <xdr:sp macro="" textlink="">
      <xdr:nvSpPr>
        <xdr:cNvPr id="316" name="フローチャート : 判断 315"/>
        <xdr:cNvSpPr/>
      </xdr:nvSpPr>
      <xdr:spPr>
        <a:xfrm>
          <a:off x="15621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138991</xdr:rowOff>
    </xdr:from>
    <xdr:ext cx="736600" cy="259045"/>
    <xdr:sp macro="" textlink="">
      <xdr:nvSpPr>
        <xdr:cNvPr id="317" name="テキスト ボックス 316"/>
        <xdr:cNvSpPr txBox="1"/>
      </xdr:nvSpPr>
      <xdr:spPr>
        <a:xfrm>
          <a:off x="15290800" y="5968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132443</xdr:rowOff>
    </xdr:from>
    <xdr:to>
      <xdr:col>21</xdr:col>
      <xdr:colOff>361950</xdr:colOff>
      <xdr:row>37</xdr:row>
      <xdr:rowOff>26307</xdr:rowOff>
    </xdr:to>
    <xdr:cxnSp macro="">
      <xdr:nvCxnSpPr>
        <xdr:cNvPr id="318" name="直線コネクタ 317"/>
        <xdr:cNvCxnSpPr/>
      </xdr:nvCxnSpPr>
      <xdr:spPr>
        <a:xfrm flipV="1">
          <a:off x="13893800" y="63046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16328</xdr:rowOff>
    </xdr:from>
    <xdr:to>
      <xdr:col>21</xdr:col>
      <xdr:colOff>412750</xdr:colOff>
      <xdr:row>36</xdr:row>
      <xdr:rowOff>117928</xdr:rowOff>
    </xdr:to>
    <xdr:sp macro="" textlink="">
      <xdr:nvSpPr>
        <xdr:cNvPr id="319" name="フローチャート : 判断 318"/>
        <xdr:cNvSpPr/>
      </xdr:nvSpPr>
      <xdr:spPr>
        <a:xfrm>
          <a:off x="14732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128105</xdr:rowOff>
    </xdr:from>
    <xdr:ext cx="762000" cy="259045"/>
    <xdr:sp macro="" textlink="">
      <xdr:nvSpPr>
        <xdr:cNvPr id="320" name="テキスト ボックス 319"/>
        <xdr:cNvSpPr txBox="1"/>
      </xdr:nvSpPr>
      <xdr:spPr>
        <a:xfrm>
          <a:off x="14401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26307</xdr:rowOff>
    </xdr:from>
    <xdr:to>
      <xdr:col>20</xdr:col>
      <xdr:colOff>158750</xdr:colOff>
      <xdr:row>37</xdr:row>
      <xdr:rowOff>58964</xdr:rowOff>
    </xdr:to>
    <xdr:cxnSp macro="">
      <xdr:nvCxnSpPr>
        <xdr:cNvPr id="321" name="直線コネクタ 320"/>
        <xdr:cNvCxnSpPr/>
      </xdr:nvCxnSpPr>
      <xdr:spPr>
        <a:xfrm flipV="1">
          <a:off x="13004800" y="63699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5443</xdr:rowOff>
    </xdr:from>
    <xdr:to>
      <xdr:col>20</xdr:col>
      <xdr:colOff>209550</xdr:colOff>
      <xdr:row>36</xdr:row>
      <xdr:rowOff>107043</xdr:rowOff>
    </xdr:to>
    <xdr:sp macro="" textlink="">
      <xdr:nvSpPr>
        <xdr:cNvPr id="322" name="フローチャート : 判断 321"/>
        <xdr:cNvSpPr/>
      </xdr:nvSpPr>
      <xdr:spPr>
        <a:xfrm>
          <a:off x="13843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117220</xdr:rowOff>
    </xdr:from>
    <xdr:ext cx="762000" cy="259045"/>
    <xdr:sp macro="" textlink="">
      <xdr:nvSpPr>
        <xdr:cNvPr id="323" name="テキスト ボックス 322"/>
        <xdr:cNvSpPr txBox="1"/>
      </xdr:nvSpPr>
      <xdr:spPr>
        <a:xfrm>
          <a:off x="135128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5443</xdr:rowOff>
    </xdr:from>
    <xdr:to>
      <xdr:col>19</xdr:col>
      <xdr:colOff>6350</xdr:colOff>
      <xdr:row>36</xdr:row>
      <xdr:rowOff>107043</xdr:rowOff>
    </xdr:to>
    <xdr:sp macro="" textlink="">
      <xdr:nvSpPr>
        <xdr:cNvPr id="324" name="フローチャート : 判断 323"/>
        <xdr:cNvSpPr/>
      </xdr:nvSpPr>
      <xdr:spPr>
        <a:xfrm>
          <a:off x="12954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117220</xdr:rowOff>
    </xdr:from>
    <xdr:ext cx="762000" cy="259045"/>
    <xdr:sp macro="" textlink="">
      <xdr:nvSpPr>
        <xdr:cNvPr id="325" name="テキスト ボックス 324"/>
        <xdr:cNvSpPr txBox="1"/>
      </xdr:nvSpPr>
      <xdr:spPr>
        <a:xfrm>
          <a:off x="126238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166007</xdr:rowOff>
    </xdr:from>
    <xdr:to>
      <xdr:col>24</xdr:col>
      <xdr:colOff>82550</xdr:colOff>
      <xdr:row>36</xdr:row>
      <xdr:rowOff>96157</xdr:rowOff>
    </xdr:to>
    <xdr:sp macro="" textlink="">
      <xdr:nvSpPr>
        <xdr:cNvPr id="331" name="円/楕円 330"/>
        <xdr:cNvSpPr/>
      </xdr:nvSpPr>
      <xdr:spPr>
        <a:xfrm>
          <a:off x="164592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11084</xdr:rowOff>
    </xdr:from>
    <xdr:ext cx="762000" cy="259045"/>
    <xdr:sp macro="" textlink="">
      <xdr:nvSpPr>
        <xdr:cNvPr id="332" name="補助費等該当値テキスト"/>
        <xdr:cNvSpPr txBox="1"/>
      </xdr:nvSpPr>
      <xdr:spPr>
        <a:xfrm>
          <a:off x="16598900" y="601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59872</xdr:rowOff>
    </xdr:from>
    <xdr:to>
      <xdr:col>22</xdr:col>
      <xdr:colOff>615950</xdr:colOff>
      <xdr:row>36</xdr:row>
      <xdr:rowOff>161472</xdr:rowOff>
    </xdr:to>
    <xdr:sp macro="" textlink="">
      <xdr:nvSpPr>
        <xdr:cNvPr id="333" name="円/楕円 332"/>
        <xdr:cNvSpPr/>
      </xdr:nvSpPr>
      <xdr:spPr>
        <a:xfrm>
          <a:off x="15621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146249</xdr:rowOff>
    </xdr:from>
    <xdr:ext cx="736600" cy="259045"/>
    <xdr:sp macro="" textlink="">
      <xdr:nvSpPr>
        <xdr:cNvPr id="334" name="テキスト ボックス 333"/>
        <xdr:cNvSpPr txBox="1"/>
      </xdr:nvSpPr>
      <xdr:spPr>
        <a:xfrm>
          <a:off x="15290800" y="631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81643</xdr:rowOff>
    </xdr:from>
    <xdr:to>
      <xdr:col>21</xdr:col>
      <xdr:colOff>412750</xdr:colOff>
      <xdr:row>37</xdr:row>
      <xdr:rowOff>11793</xdr:rowOff>
    </xdr:to>
    <xdr:sp macro="" textlink="">
      <xdr:nvSpPr>
        <xdr:cNvPr id="335" name="円/楕円 334"/>
        <xdr:cNvSpPr/>
      </xdr:nvSpPr>
      <xdr:spPr>
        <a:xfrm>
          <a:off x="14732000" y="625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168020</xdr:rowOff>
    </xdr:from>
    <xdr:ext cx="762000" cy="259045"/>
    <xdr:sp macro="" textlink="">
      <xdr:nvSpPr>
        <xdr:cNvPr id="336" name="テキスト ボックス 335"/>
        <xdr:cNvSpPr txBox="1"/>
      </xdr:nvSpPr>
      <xdr:spPr>
        <a:xfrm>
          <a:off x="14401800" y="634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146957</xdr:rowOff>
    </xdr:from>
    <xdr:to>
      <xdr:col>20</xdr:col>
      <xdr:colOff>209550</xdr:colOff>
      <xdr:row>37</xdr:row>
      <xdr:rowOff>77107</xdr:rowOff>
    </xdr:to>
    <xdr:sp macro="" textlink="">
      <xdr:nvSpPr>
        <xdr:cNvPr id="337" name="円/楕円 336"/>
        <xdr:cNvSpPr/>
      </xdr:nvSpPr>
      <xdr:spPr>
        <a:xfrm>
          <a:off x="13843000" y="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61884</xdr:rowOff>
    </xdr:from>
    <xdr:ext cx="762000" cy="259045"/>
    <xdr:sp macro="" textlink="">
      <xdr:nvSpPr>
        <xdr:cNvPr id="338" name="テキスト ボックス 337"/>
        <xdr:cNvSpPr txBox="1"/>
      </xdr:nvSpPr>
      <xdr:spPr>
        <a:xfrm>
          <a:off x="13512800" y="640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8164</xdr:rowOff>
    </xdr:from>
    <xdr:to>
      <xdr:col>19</xdr:col>
      <xdr:colOff>6350</xdr:colOff>
      <xdr:row>37</xdr:row>
      <xdr:rowOff>109764</xdr:rowOff>
    </xdr:to>
    <xdr:sp macro="" textlink="">
      <xdr:nvSpPr>
        <xdr:cNvPr id="339" name="円/楕円 338"/>
        <xdr:cNvSpPr/>
      </xdr:nvSpPr>
      <xdr:spPr>
        <a:xfrm>
          <a:off x="12954000" y="6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94542</xdr:rowOff>
    </xdr:from>
    <xdr:ext cx="762000" cy="259045"/>
    <xdr:sp macro="" textlink="">
      <xdr:nvSpPr>
        <xdr:cNvPr id="340" name="テキスト ボックス 339"/>
        <xdr:cNvSpPr txBox="1"/>
      </xdr:nvSpPr>
      <xdr:spPr>
        <a:xfrm>
          <a:off x="12623800" y="643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全国</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類似団体</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県内平均より高</a:t>
          </a:r>
          <a:r>
            <a:rPr kumimoji="0" lang="ja-JP" altLang="en-US" sz="1200" b="0" i="0" u="none" strike="noStrike" kern="0" cap="none" spc="0" normalizeH="0" baseline="0" noProof="0">
              <a:ln>
                <a:noFill/>
              </a:ln>
              <a:solidFill>
                <a:prstClr val="black"/>
              </a:solidFill>
              <a:effectLst/>
              <a:uLnTx/>
              <a:uFillTx/>
              <a:latin typeface="+mn-lt"/>
              <a:ea typeface="+mn-ea"/>
              <a:cs typeface="+mn-cs"/>
            </a:rPr>
            <a:t>い傾向が続いているが，平成２７年度は，利率見直しによる利子償還金の減等から，前年度より比率は下がっている。</a:t>
          </a:r>
          <a:endParaRPr kumimoji="0"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mn-ea"/>
              <a:cs typeface="+mn-cs"/>
            </a:rPr>
            <a:t>　今後も新</a:t>
          </a:r>
          <a:r>
            <a:rPr kumimoji="0" lang="ja-JP" altLang="ja-JP" sz="1200" b="0" i="0" u="none" strike="noStrike" kern="0" cap="none" spc="0" normalizeH="0" baseline="0" noProof="0">
              <a:ln>
                <a:noFill/>
              </a:ln>
              <a:solidFill>
                <a:prstClr val="black"/>
              </a:solidFill>
              <a:effectLst/>
              <a:uLnTx/>
              <a:uFillTx/>
              <a:latin typeface="+mn-lt"/>
              <a:ea typeface="+mn-ea"/>
              <a:cs typeface="+mn-cs"/>
            </a:rPr>
            <a:t>発債抑制</a:t>
          </a:r>
          <a:r>
            <a:rPr kumimoji="0" lang="ja-JP" altLang="en-US" sz="1200" b="0" i="0" u="none" strike="noStrike" kern="0" cap="none" spc="0" normalizeH="0" baseline="0" noProof="0">
              <a:ln>
                <a:noFill/>
              </a:ln>
              <a:solidFill>
                <a:prstClr val="black"/>
              </a:solidFill>
              <a:effectLst/>
              <a:uLnTx/>
              <a:uFillTx/>
              <a:latin typeface="+mn-lt"/>
              <a:ea typeface="+mn-ea"/>
              <a:cs typeface="+mn-cs"/>
            </a:rPr>
            <a:t>に取り組む等，比率の抑制に努めていく</a:t>
          </a:r>
          <a:r>
            <a:rPr kumimoji="0" lang="ja-JP" altLang="ja-JP" sz="1200" b="0" i="0" u="none" strike="noStrike" kern="0" cap="none" spc="0" normalizeH="0" baseline="0" noProof="0">
              <a:ln>
                <a:noFill/>
              </a:ln>
              <a:solidFill>
                <a:prstClr val="black"/>
              </a:solidFill>
              <a:effectLst/>
              <a:uLnTx/>
              <a:uFillTx/>
              <a:latin typeface="+mn-lt"/>
              <a:ea typeface="+mn-ea"/>
              <a:cs typeface="+mn-cs"/>
            </a:rPr>
            <a:t>。</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127000</xdr:rowOff>
    </xdr:from>
    <xdr:to>
      <xdr:col>7</xdr:col>
      <xdr:colOff>15875</xdr:colOff>
      <xdr:row>81</xdr:row>
      <xdr:rowOff>8889</xdr:rowOff>
    </xdr:to>
    <xdr:cxnSp macro="">
      <xdr:nvCxnSpPr>
        <xdr:cNvPr id="368" name="直線コネクタ 367"/>
        <xdr:cNvCxnSpPr/>
      </xdr:nvCxnSpPr>
      <xdr:spPr>
        <a:xfrm flipV="1">
          <a:off x="4826000" y="12471400"/>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152416</xdr:rowOff>
    </xdr:from>
    <xdr:ext cx="762000" cy="259045"/>
    <xdr:sp macro="" textlink="">
      <xdr:nvSpPr>
        <xdr:cNvPr id="369" name="公債費最小値テキスト"/>
        <xdr:cNvSpPr txBox="1"/>
      </xdr:nvSpPr>
      <xdr:spPr>
        <a:xfrm>
          <a:off x="4914900" y="1386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612775</xdr:colOff>
      <xdr:row>81</xdr:row>
      <xdr:rowOff>8889</xdr:rowOff>
    </xdr:from>
    <xdr:to>
      <xdr:col>7</xdr:col>
      <xdr:colOff>104775</xdr:colOff>
      <xdr:row>81</xdr:row>
      <xdr:rowOff>8889</xdr:rowOff>
    </xdr:to>
    <xdr:cxnSp macro="">
      <xdr:nvCxnSpPr>
        <xdr:cNvPr id="370" name="直線コネクタ 369"/>
        <xdr:cNvCxnSpPr/>
      </xdr:nvCxnSpPr>
      <xdr:spPr>
        <a:xfrm>
          <a:off x="4737100" y="1389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41927</xdr:rowOff>
    </xdr:from>
    <xdr:ext cx="762000" cy="259045"/>
    <xdr:sp macro="" textlink="">
      <xdr:nvSpPr>
        <xdr:cNvPr id="371" name="公債費最大値テキスト"/>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72</xdr:row>
      <xdr:rowOff>127000</xdr:rowOff>
    </xdr:from>
    <xdr:to>
      <xdr:col>7</xdr:col>
      <xdr:colOff>104775</xdr:colOff>
      <xdr:row>72</xdr:row>
      <xdr:rowOff>127000</xdr:rowOff>
    </xdr:to>
    <xdr:cxnSp macro="">
      <xdr:nvCxnSpPr>
        <xdr:cNvPr id="372" name="直線コネクタ 371"/>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85089</xdr:rowOff>
    </xdr:from>
    <xdr:to>
      <xdr:col>7</xdr:col>
      <xdr:colOff>15875</xdr:colOff>
      <xdr:row>79</xdr:row>
      <xdr:rowOff>153670</xdr:rowOff>
    </xdr:to>
    <xdr:cxnSp macro="">
      <xdr:nvCxnSpPr>
        <xdr:cNvPr id="373" name="直線コネクタ 372"/>
        <xdr:cNvCxnSpPr/>
      </xdr:nvCxnSpPr>
      <xdr:spPr>
        <a:xfrm flipV="1">
          <a:off x="3987800" y="13629639"/>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66057</xdr:rowOff>
    </xdr:from>
    <xdr:ext cx="762000" cy="259045"/>
    <xdr:sp macro="" textlink="">
      <xdr:nvSpPr>
        <xdr:cNvPr id="374" name="公債費平均値テキスト"/>
        <xdr:cNvSpPr txBox="1"/>
      </xdr:nvSpPr>
      <xdr:spPr>
        <a:xfrm>
          <a:off x="4914900" y="1309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49530</xdr:rowOff>
    </xdr:from>
    <xdr:to>
      <xdr:col>7</xdr:col>
      <xdr:colOff>66675</xdr:colOff>
      <xdr:row>77</xdr:row>
      <xdr:rowOff>151130</xdr:rowOff>
    </xdr:to>
    <xdr:sp macro="" textlink="">
      <xdr:nvSpPr>
        <xdr:cNvPr id="375" name="フローチャート : 判断 374"/>
        <xdr:cNvSpPr/>
      </xdr:nvSpPr>
      <xdr:spPr>
        <a:xfrm>
          <a:off x="47752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130811</xdr:rowOff>
    </xdr:from>
    <xdr:to>
      <xdr:col>5</xdr:col>
      <xdr:colOff>549275</xdr:colOff>
      <xdr:row>79</xdr:row>
      <xdr:rowOff>153670</xdr:rowOff>
    </xdr:to>
    <xdr:cxnSp macro="">
      <xdr:nvCxnSpPr>
        <xdr:cNvPr id="376" name="直線コネクタ 375"/>
        <xdr:cNvCxnSpPr/>
      </xdr:nvCxnSpPr>
      <xdr:spPr>
        <a:xfrm>
          <a:off x="3098800" y="136753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140970</xdr:rowOff>
    </xdr:from>
    <xdr:to>
      <xdr:col>5</xdr:col>
      <xdr:colOff>600075</xdr:colOff>
      <xdr:row>78</xdr:row>
      <xdr:rowOff>71120</xdr:rowOff>
    </xdr:to>
    <xdr:sp macro="" textlink="">
      <xdr:nvSpPr>
        <xdr:cNvPr id="377" name="フローチャート : 判断 376"/>
        <xdr:cNvSpPr/>
      </xdr:nvSpPr>
      <xdr:spPr>
        <a:xfrm>
          <a:off x="3937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81297</xdr:rowOff>
    </xdr:from>
    <xdr:ext cx="736600" cy="259045"/>
    <xdr:sp macro="" textlink="">
      <xdr:nvSpPr>
        <xdr:cNvPr id="378" name="テキスト ボックス 377"/>
        <xdr:cNvSpPr txBox="1"/>
      </xdr:nvSpPr>
      <xdr:spPr>
        <a:xfrm>
          <a:off x="3606800" y="1311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130811</xdr:rowOff>
    </xdr:from>
    <xdr:to>
      <xdr:col>4</xdr:col>
      <xdr:colOff>346075</xdr:colOff>
      <xdr:row>79</xdr:row>
      <xdr:rowOff>130811</xdr:rowOff>
    </xdr:to>
    <xdr:cxnSp macro="">
      <xdr:nvCxnSpPr>
        <xdr:cNvPr id="379" name="直線コネクタ 378"/>
        <xdr:cNvCxnSpPr/>
      </xdr:nvCxnSpPr>
      <xdr:spPr>
        <a:xfrm>
          <a:off x="2209800" y="13675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163830</xdr:rowOff>
    </xdr:from>
    <xdr:to>
      <xdr:col>4</xdr:col>
      <xdr:colOff>396875</xdr:colOff>
      <xdr:row>78</xdr:row>
      <xdr:rowOff>93980</xdr:rowOff>
    </xdr:to>
    <xdr:sp macro="" textlink="">
      <xdr:nvSpPr>
        <xdr:cNvPr id="380" name="フローチャート : 判断 379"/>
        <xdr:cNvSpPr/>
      </xdr:nvSpPr>
      <xdr:spPr>
        <a:xfrm>
          <a:off x="3048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104157</xdr:rowOff>
    </xdr:from>
    <xdr:ext cx="762000" cy="259045"/>
    <xdr:sp macro="" textlink="">
      <xdr:nvSpPr>
        <xdr:cNvPr id="381" name="テキスト ボックス 380"/>
        <xdr:cNvSpPr txBox="1"/>
      </xdr:nvSpPr>
      <xdr:spPr>
        <a:xfrm>
          <a:off x="2717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130811</xdr:rowOff>
    </xdr:from>
    <xdr:to>
      <xdr:col>3</xdr:col>
      <xdr:colOff>142875</xdr:colOff>
      <xdr:row>79</xdr:row>
      <xdr:rowOff>146050</xdr:rowOff>
    </xdr:to>
    <xdr:cxnSp macro="">
      <xdr:nvCxnSpPr>
        <xdr:cNvPr id="382" name="直線コネクタ 381"/>
        <xdr:cNvCxnSpPr/>
      </xdr:nvCxnSpPr>
      <xdr:spPr>
        <a:xfrm flipV="1">
          <a:off x="1320800" y="136753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0</xdr:rowOff>
    </xdr:from>
    <xdr:to>
      <xdr:col>3</xdr:col>
      <xdr:colOff>193675</xdr:colOff>
      <xdr:row>78</xdr:row>
      <xdr:rowOff>101600</xdr:rowOff>
    </xdr:to>
    <xdr:sp macro="" textlink="">
      <xdr:nvSpPr>
        <xdr:cNvPr id="383" name="フローチャート : 判断 382"/>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111777</xdr:rowOff>
    </xdr:from>
    <xdr:ext cx="762000" cy="259045"/>
    <xdr:sp macro="" textlink="">
      <xdr:nvSpPr>
        <xdr:cNvPr id="384" name="テキスト ボックス 383"/>
        <xdr:cNvSpPr txBox="1"/>
      </xdr:nvSpPr>
      <xdr:spPr>
        <a:xfrm>
          <a:off x="1828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15239</xdr:rowOff>
    </xdr:from>
    <xdr:to>
      <xdr:col>1</xdr:col>
      <xdr:colOff>676275</xdr:colOff>
      <xdr:row>78</xdr:row>
      <xdr:rowOff>116839</xdr:rowOff>
    </xdr:to>
    <xdr:sp macro="" textlink="">
      <xdr:nvSpPr>
        <xdr:cNvPr id="385" name="フローチャート : 判断 384"/>
        <xdr:cNvSpPr/>
      </xdr:nvSpPr>
      <xdr:spPr>
        <a:xfrm>
          <a:off x="1270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127016</xdr:rowOff>
    </xdr:from>
    <xdr:ext cx="762000" cy="259045"/>
    <xdr:sp macro="" textlink="">
      <xdr:nvSpPr>
        <xdr:cNvPr id="386" name="テキスト ボックス 385"/>
        <xdr:cNvSpPr txBox="1"/>
      </xdr:nvSpPr>
      <xdr:spPr>
        <a:xfrm>
          <a:off x="939800" y="1315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79</xdr:row>
      <xdr:rowOff>34289</xdr:rowOff>
    </xdr:from>
    <xdr:to>
      <xdr:col>7</xdr:col>
      <xdr:colOff>66675</xdr:colOff>
      <xdr:row>79</xdr:row>
      <xdr:rowOff>135889</xdr:rowOff>
    </xdr:to>
    <xdr:sp macro="" textlink="">
      <xdr:nvSpPr>
        <xdr:cNvPr id="392" name="円/楕円 391"/>
        <xdr:cNvSpPr/>
      </xdr:nvSpPr>
      <xdr:spPr>
        <a:xfrm>
          <a:off x="47752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6366</xdr:rowOff>
    </xdr:from>
    <xdr:ext cx="762000" cy="259045"/>
    <xdr:sp macro="" textlink="">
      <xdr:nvSpPr>
        <xdr:cNvPr id="393" name="公債費該当値テキスト"/>
        <xdr:cNvSpPr txBox="1"/>
      </xdr:nvSpPr>
      <xdr:spPr>
        <a:xfrm>
          <a:off x="49149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102870</xdr:rowOff>
    </xdr:from>
    <xdr:to>
      <xdr:col>5</xdr:col>
      <xdr:colOff>600075</xdr:colOff>
      <xdr:row>80</xdr:row>
      <xdr:rowOff>33020</xdr:rowOff>
    </xdr:to>
    <xdr:sp macro="" textlink="">
      <xdr:nvSpPr>
        <xdr:cNvPr id="394" name="円/楕円 393"/>
        <xdr:cNvSpPr/>
      </xdr:nvSpPr>
      <xdr:spPr>
        <a:xfrm>
          <a:off x="39370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17797</xdr:rowOff>
    </xdr:from>
    <xdr:ext cx="736600" cy="259045"/>
    <xdr:sp macro="" textlink="">
      <xdr:nvSpPr>
        <xdr:cNvPr id="395" name="テキスト ボックス 394"/>
        <xdr:cNvSpPr txBox="1"/>
      </xdr:nvSpPr>
      <xdr:spPr>
        <a:xfrm>
          <a:off x="3606800" y="1373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80011</xdr:rowOff>
    </xdr:from>
    <xdr:to>
      <xdr:col>4</xdr:col>
      <xdr:colOff>396875</xdr:colOff>
      <xdr:row>80</xdr:row>
      <xdr:rowOff>10161</xdr:rowOff>
    </xdr:to>
    <xdr:sp macro="" textlink="">
      <xdr:nvSpPr>
        <xdr:cNvPr id="396" name="円/楕円 395"/>
        <xdr:cNvSpPr/>
      </xdr:nvSpPr>
      <xdr:spPr>
        <a:xfrm>
          <a:off x="30480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166388</xdr:rowOff>
    </xdr:from>
    <xdr:ext cx="762000" cy="259045"/>
    <xdr:sp macro="" textlink="">
      <xdr:nvSpPr>
        <xdr:cNvPr id="397" name="テキスト ボックス 396"/>
        <xdr:cNvSpPr txBox="1"/>
      </xdr:nvSpPr>
      <xdr:spPr>
        <a:xfrm>
          <a:off x="2717800" y="1371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80011</xdr:rowOff>
    </xdr:from>
    <xdr:to>
      <xdr:col>3</xdr:col>
      <xdr:colOff>193675</xdr:colOff>
      <xdr:row>80</xdr:row>
      <xdr:rowOff>10161</xdr:rowOff>
    </xdr:to>
    <xdr:sp macro="" textlink="">
      <xdr:nvSpPr>
        <xdr:cNvPr id="398" name="円/楕円 397"/>
        <xdr:cNvSpPr/>
      </xdr:nvSpPr>
      <xdr:spPr>
        <a:xfrm>
          <a:off x="21590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166388</xdr:rowOff>
    </xdr:from>
    <xdr:ext cx="762000" cy="259045"/>
    <xdr:sp macro="" textlink="">
      <xdr:nvSpPr>
        <xdr:cNvPr id="399" name="テキスト ボックス 398"/>
        <xdr:cNvSpPr txBox="1"/>
      </xdr:nvSpPr>
      <xdr:spPr>
        <a:xfrm>
          <a:off x="1828800" y="1371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95250</xdr:rowOff>
    </xdr:from>
    <xdr:to>
      <xdr:col>1</xdr:col>
      <xdr:colOff>676275</xdr:colOff>
      <xdr:row>80</xdr:row>
      <xdr:rowOff>25400</xdr:rowOff>
    </xdr:to>
    <xdr:sp macro="" textlink="">
      <xdr:nvSpPr>
        <xdr:cNvPr id="400" name="円/楕円 399"/>
        <xdr:cNvSpPr/>
      </xdr:nvSpPr>
      <xdr:spPr>
        <a:xfrm>
          <a:off x="1270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10177</xdr:rowOff>
    </xdr:from>
    <xdr:ext cx="762000" cy="259045"/>
    <xdr:sp macro="" textlink="">
      <xdr:nvSpPr>
        <xdr:cNvPr id="401" name="テキスト ボックス 400"/>
        <xdr:cNvSpPr txBox="1"/>
      </xdr:nvSpPr>
      <xdr:spPr>
        <a:xfrm>
          <a:off x="939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a:t>
          </a:r>
          <a:r>
            <a:rPr kumimoji="0" lang="ja-JP" altLang="en-US" sz="1200" b="0" i="0" u="none" strike="noStrike" kern="0" cap="none" spc="0" normalizeH="0" baseline="0" noProof="0">
              <a:ln>
                <a:noFill/>
              </a:ln>
              <a:solidFill>
                <a:prstClr val="black"/>
              </a:solidFill>
              <a:effectLst/>
              <a:uLnTx/>
              <a:uFillTx/>
              <a:latin typeface="+mn-lt"/>
              <a:ea typeface="+mn-ea"/>
              <a:cs typeface="+mn-cs"/>
            </a:rPr>
            <a:t>県内平均より高い数値となっているものの，全国平均並びに</a:t>
          </a:r>
          <a:r>
            <a:rPr kumimoji="0" lang="ja-JP" altLang="ja-JP" sz="1200" b="0" i="0" u="none" strike="noStrike" kern="0" cap="none" spc="0" normalizeH="0" baseline="0" noProof="0">
              <a:ln>
                <a:noFill/>
              </a:ln>
              <a:solidFill>
                <a:prstClr val="black"/>
              </a:solidFill>
              <a:effectLst/>
              <a:uLnTx/>
              <a:uFillTx/>
              <a:latin typeface="+mn-lt"/>
              <a:ea typeface="+mn-ea"/>
              <a:cs typeface="+mn-cs"/>
            </a:rPr>
            <a:t>類似団体</a:t>
          </a:r>
          <a:r>
            <a:rPr kumimoji="0" lang="ja-JP" altLang="en-US" sz="1200" b="0" i="0" u="none" strike="noStrike" kern="0" cap="none" spc="0" normalizeH="0" baseline="0" noProof="0">
              <a:ln>
                <a:noFill/>
              </a:ln>
              <a:solidFill>
                <a:prstClr val="black"/>
              </a:solidFill>
              <a:effectLst/>
              <a:uLnTx/>
              <a:uFillTx/>
              <a:latin typeface="+mn-lt"/>
              <a:ea typeface="+mn-ea"/>
              <a:cs typeface="+mn-cs"/>
            </a:rPr>
            <a:t>との比較では</a:t>
          </a:r>
          <a:r>
            <a:rPr kumimoji="0" lang="ja-JP" altLang="ja-JP" sz="1200" b="0" i="0" u="none" strike="noStrike" kern="0" cap="none" spc="0" normalizeH="0" baseline="0" noProof="0">
              <a:ln>
                <a:noFill/>
              </a:ln>
              <a:solidFill>
                <a:prstClr val="black"/>
              </a:solidFill>
              <a:effectLst/>
              <a:uLnTx/>
              <a:uFillTx/>
              <a:latin typeface="+mn-lt"/>
              <a:ea typeface="+mn-ea"/>
              <a:cs typeface="+mn-cs"/>
            </a:rPr>
            <a:t>低い数値となっている。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a:t>
          </a:r>
          <a:r>
            <a:rPr kumimoji="0" lang="ja-JP" altLang="en-US" sz="1200" b="0" i="0" u="none" strike="noStrike" kern="0" cap="none" spc="0" normalizeH="0" baseline="0" noProof="0">
              <a:ln>
                <a:noFill/>
              </a:ln>
              <a:solidFill>
                <a:prstClr val="black"/>
              </a:solidFill>
              <a:effectLst/>
              <a:uLnTx/>
              <a:uFillTx/>
              <a:latin typeface="+mn-lt"/>
              <a:ea typeface="+mn-ea"/>
              <a:cs typeface="+mn-cs"/>
            </a:rPr>
            <a:t>今後も引き続き，行財政改革の取り組みを着実に実行し，経常的経費の抑制に努めていく。</a:t>
          </a:r>
          <a:endParaRPr kumimoji="1" lang="ja-JP" altLang="en-US" sz="12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66040</xdr:rowOff>
    </xdr:from>
    <xdr:to>
      <xdr:col>24</xdr:col>
      <xdr:colOff>31750</xdr:colOff>
      <xdr:row>80</xdr:row>
      <xdr:rowOff>142239</xdr:rowOff>
    </xdr:to>
    <xdr:cxnSp macro="">
      <xdr:nvCxnSpPr>
        <xdr:cNvPr id="429" name="直線コネクタ 428"/>
        <xdr:cNvCxnSpPr/>
      </xdr:nvCxnSpPr>
      <xdr:spPr>
        <a:xfrm flipV="1">
          <a:off x="16510000" y="12410440"/>
          <a:ext cx="0" cy="1447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114316</xdr:rowOff>
    </xdr:from>
    <xdr:ext cx="762000" cy="259045"/>
    <xdr:sp macro="" textlink="">
      <xdr:nvSpPr>
        <xdr:cNvPr id="430" name="公債費以外最小値テキスト"/>
        <xdr:cNvSpPr txBox="1"/>
      </xdr:nvSpPr>
      <xdr:spPr>
        <a:xfrm>
          <a:off x="16598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23</xdr:col>
      <xdr:colOff>628650</xdr:colOff>
      <xdr:row>80</xdr:row>
      <xdr:rowOff>142239</xdr:rowOff>
    </xdr:from>
    <xdr:to>
      <xdr:col>24</xdr:col>
      <xdr:colOff>120650</xdr:colOff>
      <xdr:row>80</xdr:row>
      <xdr:rowOff>142239</xdr:rowOff>
    </xdr:to>
    <xdr:cxnSp macro="">
      <xdr:nvCxnSpPr>
        <xdr:cNvPr id="431" name="直線コネクタ 430"/>
        <xdr:cNvCxnSpPr/>
      </xdr:nvCxnSpPr>
      <xdr:spPr>
        <a:xfrm>
          <a:off x="16421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152417</xdr:rowOff>
    </xdr:from>
    <xdr:ext cx="762000" cy="259045"/>
    <xdr:sp macro="" textlink="">
      <xdr:nvSpPr>
        <xdr:cNvPr id="432" name="公債費以外最大値テキスト"/>
        <xdr:cNvSpPr txBox="1"/>
      </xdr:nvSpPr>
      <xdr:spPr>
        <a:xfrm>
          <a:off x="16598900" y="121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63.7</a:t>
          </a:r>
          <a:endParaRPr kumimoji="1" lang="ja-JP" altLang="en-US" sz="1000" b="1">
            <a:latin typeface="ＭＳ Ｐゴシック"/>
          </a:endParaRPr>
        </a:p>
      </xdr:txBody>
    </xdr:sp>
    <xdr:clientData/>
  </xdr:oneCellAnchor>
  <xdr:twoCellAnchor>
    <xdr:from>
      <xdr:col>23</xdr:col>
      <xdr:colOff>628650</xdr:colOff>
      <xdr:row>72</xdr:row>
      <xdr:rowOff>66040</xdr:rowOff>
    </xdr:from>
    <xdr:to>
      <xdr:col>24</xdr:col>
      <xdr:colOff>120650</xdr:colOff>
      <xdr:row>72</xdr:row>
      <xdr:rowOff>66040</xdr:rowOff>
    </xdr:to>
    <xdr:cxnSp macro="">
      <xdr:nvCxnSpPr>
        <xdr:cNvPr id="433" name="直線コネクタ 432"/>
        <xdr:cNvCxnSpPr/>
      </xdr:nvCxnSpPr>
      <xdr:spPr>
        <a:xfrm>
          <a:off x="16421100" y="1241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46990</xdr:rowOff>
    </xdr:from>
    <xdr:to>
      <xdr:col>24</xdr:col>
      <xdr:colOff>31750</xdr:colOff>
      <xdr:row>75</xdr:row>
      <xdr:rowOff>100330</xdr:rowOff>
    </xdr:to>
    <xdr:cxnSp macro="">
      <xdr:nvCxnSpPr>
        <xdr:cNvPr id="434" name="直線コネクタ 433"/>
        <xdr:cNvCxnSpPr/>
      </xdr:nvCxnSpPr>
      <xdr:spPr>
        <a:xfrm flipV="1">
          <a:off x="15671800" y="129057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17797</xdr:rowOff>
    </xdr:from>
    <xdr:ext cx="762000" cy="259045"/>
    <xdr:sp macro="" textlink="">
      <xdr:nvSpPr>
        <xdr:cNvPr id="435" name="公債費以外平均値テキスト"/>
        <xdr:cNvSpPr txBox="1"/>
      </xdr:nvSpPr>
      <xdr:spPr>
        <a:xfrm>
          <a:off x="16598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73.1</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45720</xdr:rowOff>
    </xdr:from>
    <xdr:to>
      <xdr:col>24</xdr:col>
      <xdr:colOff>82550</xdr:colOff>
      <xdr:row>76</xdr:row>
      <xdr:rowOff>147320</xdr:rowOff>
    </xdr:to>
    <xdr:sp macro="" textlink="">
      <xdr:nvSpPr>
        <xdr:cNvPr id="436" name="フローチャート : 判断 435"/>
        <xdr:cNvSpPr/>
      </xdr:nvSpPr>
      <xdr:spPr>
        <a:xfrm>
          <a:off x="16459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31750</xdr:rowOff>
    </xdr:from>
    <xdr:to>
      <xdr:col>22</xdr:col>
      <xdr:colOff>565150</xdr:colOff>
      <xdr:row>75</xdr:row>
      <xdr:rowOff>100330</xdr:rowOff>
    </xdr:to>
    <xdr:cxnSp macro="">
      <xdr:nvCxnSpPr>
        <xdr:cNvPr id="437" name="直線コネクタ 436"/>
        <xdr:cNvCxnSpPr/>
      </xdr:nvCxnSpPr>
      <xdr:spPr>
        <a:xfrm>
          <a:off x="14782800" y="128905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129539</xdr:rowOff>
    </xdr:from>
    <xdr:to>
      <xdr:col>22</xdr:col>
      <xdr:colOff>615950</xdr:colOff>
      <xdr:row>77</xdr:row>
      <xdr:rowOff>59689</xdr:rowOff>
    </xdr:to>
    <xdr:sp macro="" textlink="">
      <xdr:nvSpPr>
        <xdr:cNvPr id="438" name="フローチャート : 判断 437"/>
        <xdr:cNvSpPr/>
      </xdr:nvSpPr>
      <xdr:spPr>
        <a:xfrm>
          <a:off x="15621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44466</xdr:rowOff>
    </xdr:from>
    <xdr:ext cx="736600" cy="259045"/>
    <xdr:sp macro="" textlink="">
      <xdr:nvSpPr>
        <xdr:cNvPr id="439" name="テキスト ボックス 438"/>
        <xdr:cNvSpPr txBox="1"/>
      </xdr:nvSpPr>
      <xdr:spPr>
        <a:xfrm>
          <a:off x="15290800" y="13246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31750</xdr:rowOff>
    </xdr:from>
    <xdr:to>
      <xdr:col>21</xdr:col>
      <xdr:colOff>361950</xdr:colOff>
      <xdr:row>76</xdr:row>
      <xdr:rowOff>35561</xdr:rowOff>
    </xdr:to>
    <xdr:cxnSp macro="">
      <xdr:nvCxnSpPr>
        <xdr:cNvPr id="440" name="直線コネクタ 439"/>
        <xdr:cNvCxnSpPr/>
      </xdr:nvCxnSpPr>
      <xdr:spPr>
        <a:xfrm flipV="1">
          <a:off x="13893800" y="12890500"/>
          <a:ext cx="889000" cy="17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7620</xdr:rowOff>
    </xdr:from>
    <xdr:to>
      <xdr:col>21</xdr:col>
      <xdr:colOff>412750</xdr:colOff>
      <xdr:row>76</xdr:row>
      <xdr:rowOff>109220</xdr:rowOff>
    </xdr:to>
    <xdr:sp macro="" textlink="">
      <xdr:nvSpPr>
        <xdr:cNvPr id="441" name="フローチャート : 判断 440"/>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93997</xdr:rowOff>
    </xdr:from>
    <xdr:ext cx="762000" cy="259045"/>
    <xdr:sp macro="" textlink="">
      <xdr:nvSpPr>
        <xdr:cNvPr id="442" name="テキスト ボックス 441"/>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35561</xdr:rowOff>
    </xdr:from>
    <xdr:to>
      <xdr:col>20</xdr:col>
      <xdr:colOff>158750</xdr:colOff>
      <xdr:row>76</xdr:row>
      <xdr:rowOff>58420</xdr:rowOff>
    </xdr:to>
    <xdr:cxnSp macro="">
      <xdr:nvCxnSpPr>
        <xdr:cNvPr id="443" name="直線コネクタ 442"/>
        <xdr:cNvCxnSpPr/>
      </xdr:nvCxnSpPr>
      <xdr:spPr>
        <a:xfrm flipV="1">
          <a:off x="13004800" y="130657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60961</xdr:rowOff>
    </xdr:from>
    <xdr:to>
      <xdr:col>20</xdr:col>
      <xdr:colOff>209550</xdr:colOff>
      <xdr:row>76</xdr:row>
      <xdr:rowOff>162561</xdr:rowOff>
    </xdr:to>
    <xdr:sp macro="" textlink="">
      <xdr:nvSpPr>
        <xdr:cNvPr id="444" name="フローチャート : 判断 443"/>
        <xdr:cNvSpPr/>
      </xdr:nvSpPr>
      <xdr:spPr>
        <a:xfrm>
          <a:off x="13843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147338</xdr:rowOff>
    </xdr:from>
    <xdr:ext cx="762000" cy="259045"/>
    <xdr:sp macro="" textlink="">
      <xdr:nvSpPr>
        <xdr:cNvPr id="445" name="テキスト ボックス 444"/>
        <xdr:cNvSpPr txBox="1"/>
      </xdr:nvSpPr>
      <xdr:spPr>
        <a:xfrm>
          <a:off x="13512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15239</xdr:rowOff>
    </xdr:from>
    <xdr:to>
      <xdr:col>19</xdr:col>
      <xdr:colOff>6350</xdr:colOff>
      <xdr:row>76</xdr:row>
      <xdr:rowOff>116839</xdr:rowOff>
    </xdr:to>
    <xdr:sp macro="" textlink="">
      <xdr:nvSpPr>
        <xdr:cNvPr id="446" name="フローチャート : 判断 445"/>
        <xdr:cNvSpPr/>
      </xdr:nvSpPr>
      <xdr:spPr>
        <a:xfrm>
          <a:off x="12954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101616</xdr:rowOff>
    </xdr:from>
    <xdr:ext cx="762000" cy="259045"/>
    <xdr:sp macro="" textlink="">
      <xdr:nvSpPr>
        <xdr:cNvPr id="447" name="テキスト ボックス 446"/>
        <xdr:cNvSpPr txBox="1"/>
      </xdr:nvSpPr>
      <xdr:spPr>
        <a:xfrm>
          <a:off x="126238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74</xdr:row>
      <xdr:rowOff>167640</xdr:rowOff>
    </xdr:from>
    <xdr:to>
      <xdr:col>24</xdr:col>
      <xdr:colOff>82550</xdr:colOff>
      <xdr:row>75</xdr:row>
      <xdr:rowOff>97790</xdr:rowOff>
    </xdr:to>
    <xdr:sp macro="" textlink="">
      <xdr:nvSpPr>
        <xdr:cNvPr id="453" name="円/楕円 452"/>
        <xdr:cNvSpPr/>
      </xdr:nvSpPr>
      <xdr:spPr>
        <a:xfrm>
          <a:off x="164592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12717</xdr:rowOff>
    </xdr:from>
    <xdr:ext cx="762000" cy="259045"/>
    <xdr:sp macro="" textlink="">
      <xdr:nvSpPr>
        <xdr:cNvPr id="454" name="公債費以外該当値テキスト"/>
        <xdr:cNvSpPr txBox="1"/>
      </xdr:nvSpPr>
      <xdr:spPr>
        <a:xfrm>
          <a:off x="165989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49530</xdr:rowOff>
    </xdr:from>
    <xdr:to>
      <xdr:col>22</xdr:col>
      <xdr:colOff>615950</xdr:colOff>
      <xdr:row>75</xdr:row>
      <xdr:rowOff>151130</xdr:rowOff>
    </xdr:to>
    <xdr:sp macro="" textlink="">
      <xdr:nvSpPr>
        <xdr:cNvPr id="455" name="円/楕円 454"/>
        <xdr:cNvSpPr/>
      </xdr:nvSpPr>
      <xdr:spPr>
        <a:xfrm>
          <a:off x="15621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161307</xdr:rowOff>
    </xdr:from>
    <xdr:ext cx="736600" cy="259045"/>
    <xdr:sp macro="" textlink="">
      <xdr:nvSpPr>
        <xdr:cNvPr id="456" name="テキスト ボックス 455"/>
        <xdr:cNvSpPr txBox="1"/>
      </xdr:nvSpPr>
      <xdr:spPr>
        <a:xfrm>
          <a:off x="15290800" y="1267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152400</xdr:rowOff>
    </xdr:from>
    <xdr:to>
      <xdr:col>21</xdr:col>
      <xdr:colOff>412750</xdr:colOff>
      <xdr:row>75</xdr:row>
      <xdr:rowOff>82550</xdr:rowOff>
    </xdr:to>
    <xdr:sp macro="" textlink="">
      <xdr:nvSpPr>
        <xdr:cNvPr id="457" name="円/楕円 456"/>
        <xdr:cNvSpPr/>
      </xdr:nvSpPr>
      <xdr:spPr>
        <a:xfrm>
          <a:off x="14732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92727</xdr:rowOff>
    </xdr:from>
    <xdr:ext cx="762000" cy="259045"/>
    <xdr:sp macro="" textlink="">
      <xdr:nvSpPr>
        <xdr:cNvPr id="458" name="テキスト ボックス 457"/>
        <xdr:cNvSpPr txBox="1"/>
      </xdr:nvSpPr>
      <xdr:spPr>
        <a:xfrm>
          <a:off x="14401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156211</xdr:rowOff>
    </xdr:from>
    <xdr:to>
      <xdr:col>20</xdr:col>
      <xdr:colOff>209550</xdr:colOff>
      <xdr:row>76</xdr:row>
      <xdr:rowOff>86361</xdr:rowOff>
    </xdr:to>
    <xdr:sp macro="" textlink="">
      <xdr:nvSpPr>
        <xdr:cNvPr id="459" name="円/楕円 458"/>
        <xdr:cNvSpPr/>
      </xdr:nvSpPr>
      <xdr:spPr>
        <a:xfrm>
          <a:off x="13843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96537</xdr:rowOff>
    </xdr:from>
    <xdr:ext cx="762000" cy="259045"/>
    <xdr:sp macro="" textlink="">
      <xdr:nvSpPr>
        <xdr:cNvPr id="460" name="テキスト ボックス 459"/>
        <xdr:cNvSpPr txBox="1"/>
      </xdr:nvSpPr>
      <xdr:spPr>
        <a:xfrm>
          <a:off x="13512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7620</xdr:rowOff>
    </xdr:from>
    <xdr:to>
      <xdr:col>19</xdr:col>
      <xdr:colOff>6350</xdr:colOff>
      <xdr:row>76</xdr:row>
      <xdr:rowOff>109220</xdr:rowOff>
    </xdr:to>
    <xdr:sp macro="" textlink="">
      <xdr:nvSpPr>
        <xdr:cNvPr id="461" name="円/楕円 460"/>
        <xdr:cNvSpPr/>
      </xdr:nvSpPr>
      <xdr:spPr>
        <a:xfrm>
          <a:off x="12954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119397</xdr:rowOff>
    </xdr:from>
    <xdr:ext cx="762000" cy="259045"/>
    <xdr:sp macro="" textlink="">
      <xdr:nvSpPr>
        <xdr:cNvPr id="462" name="テキスト ボックス 461"/>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岡山県津山市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56896</xdr:rowOff>
    </xdr:from>
    <xdr:to>
      <xdr:col>4</xdr:col>
      <xdr:colOff>1117600</xdr:colOff>
      <xdr:row>18</xdr:row>
      <xdr:rowOff>17371</xdr:rowOff>
    </xdr:to>
    <xdr:cxnSp macro="">
      <xdr:nvCxnSpPr>
        <xdr:cNvPr id="43" name="直線コネクタ 42"/>
        <xdr:cNvCxnSpPr/>
      </xdr:nvCxnSpPr>
      <xdr:spPr bwMode="auto">
        <a:xfrm flipV="1">
          <a:off x="5651500" y="1990471"/>
          <a:ext cx="0" cy="11606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17</xdr:row>
      <xdr:rowOff>160898</xdr:rowOff>
    </xdr:from>
    <xdr:ext cx="762000" cy="259045"/>
    <xdr:sp macro="" textlink="">
      <xdr:nvSpPr>
        <xdr:cNvPr id="44" name="人口1人当たり決算額の推移最小値テキスト130"/>
        <xdr:cNvSpPr txBox="1"/>
      </xdr:nvSpPr>
      <xdr:spPr>
        <a:xfrm>
          <a:off x="5740400" y="3123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54,379</a:t>
          </a:r>
          <a:endParaRPr kumimoji="1" lang="ja-JP" altLang="en-US" sz="1000" b="1">
            <a:latin typeface="ＭＳ Ｐゴシック"/>
          </a:endParaRPr>
        </a:p>
      </xdr:txBody>
    </xdr:sp>
    <xdr:clientData/>
  </xdr:oneCellAnchor>
  <xdr:twoCellAnchor>
    <xdr:from>
      <xdr:col>4</xdr:col>
      <xdr:colOff>1028700</xdr:colOff>
      <xdr:row>18</xdr:row>
      <xdr:rowOff>17371</xdr:rowOff>
    </xdr:from>
    <xdr:to>
      <xdr:col>5</xdr:col>
      <xdr:colOff>73025</xdr:colOff>
      <xdr:row>18</xdr:row>
      <xdr:rowOff>17371</xdr:rowOff>
    </xdr:to>
    <xdr:cxnSp macro="">
      <xdr:nvCxnSpPr>
        <xdr:cNvPr id="45" name="直線コネクタ 44"/>
        <xdr:cNvCxnSpPr/>
      </xdr:nvCxnSpPr>
      <xdr:spPr bwMode="auto">
        <a:xfrm>
          <a:off x="5562600" y="31510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143273</xdr:rowOff>
    </xdr:from>
    <xdr:ext cx="762000" cy="259045"/>
    <xdr:sp macro="" textlink="">
      <xdr:nvSpPr>
        <xdr:cNvPr id="46" name="人口1人当たり決算額の推移最大値テキスト130"/>
        <xdr:cNvSpPr txBox="1"/>
      </xdr:nvSpPr>
      <xdr:spPr>
        <a:xfrm>
          <a:off x="5740400" y="1733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105,150</a:t>
          </a:r>
          <a:endParaRPr kumimoji="1" lang="ja-JP" altLang="en-US" sz="1000" b="1">
            <a:latin typeface="ＭＳ Ｐゴシック"/>
          </a:endParaRPr>
        </a:p>
      </xdr:txBody>
    </xdr:sp>
    <xdr:clientData/>
  </xdr:oneCellAnchor>
  <xdr:twoCellAnchor>
    <xdr:from>
      <xdr:col>4</xdr:col>
      <xdr:colOff>1028700</xdr:colOff>
      <xdr:row>11</xdr:row>
      <xdr:rowOff>56896</xdr:rowOff>
    </xdr:from>
    <xdr:to>
      <xdr:col>5</xdr:col>
      <xdr:colOff>73025</xdr:colOff>
      <xdr:row>11</xdr:row>
      <xdr:rowOff>56896</xdr:rowOff>
    </xdr:to>
    <xdr:cxnSp macro="">
      <xdr:nvCxnSpPr>
        <xdr:cNvPr id="47" name="直線コネクタ 46"/>
        <xdr:cNvCxnSpPr/>
      </xdr:nvCxnSpPr>
      <xdr:spPr bwMode="auto">
        <a:xfrm>
          <a:off x="5562600" y="19904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81676</xdr:rowOff>
    </xdr:from>
    <xdr:to>
      <xdr:col>4</xdr:col>
      <xdr:colOff>1117600</xdr:colOff>
      <xdr:row>14</xdr:row>
      <xdr:rowOff>105153</xdr:rowOff>
    </xdr:to>
    <xdr:cxnSp macro="">
      <xdr:nvCxnSpPr>
        <xdr:cNvPr id="48" name="直線コネクタ 47"/>
        <xdr:cNvCxnSpPr/>
      </xdr:nvCxnSpPr>
      <xdr:spPr bwMode="auto">
        <a:xfrm flipV="1">
          <a:off x="5003800" y="2529601"/>
          <a:ext cx="647700" cy="23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161899</xdr:rowOff>
    </xdr:from>
    <xdr:ext cx="762000" cy="259045"/>
    <xdr:sp macro="" textlink="">
      <xdr:nvSpPr>
        <xdr:cNvPr id="49" name="人口1人当たり決算額の推移平均値テキスト130"/>
        <xdr:cNvSpPr txBox="1"/>
      </xdr:nvSpPr>
      <xdr:spPr>
        <a:xfrm>
          <a:off x="5740400" y="27812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67,113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18372</xdr:rowOff>
    </xdr:from>
    <xdr:to>
      <xdr:col>5</xdr:col>
      <xdr:colOff>34925</xdr:colOff>
      <xdr:row>16</xdr:row>
      <xdr:rowOff>119972</xdr:rowOff>
    </xdr:to>
    <xdr:sp macro="" textlink="">
      <xdr:nvSpPr>
        <xdr:cNvPr id="50" name="フローチャート : 判断 49"/>
        <xdr:cNvSpPr/>
      </xdr:nvSpPr>
      <xdr:spPr bwMode="auto">
        <a:xfrm>
          <a:off x="5600700" y="2809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105153</xdr:rowOff>
    </xdr:from>
    <xdr:to>
      <xdr:col>4</xdr:col>
      <xdr:colOff>469900</xdr:colOff>
      <xdr:row>14</xdr:row>
      <xdr:rowOff>135672</xdr:rowOff>
    </xdr:to>
    <xdr:cxnSp macro="">
      <xdr:nvCxnSpPr>
        <xdr:cNvPr id="51" name="直線コネクタ 50"/>
        <xdr:cNvCxnSpPr/>
      </xdr:nvCxnSpPr>
      <xdr:spPr bwMode="auto">
        <a:xfrm flipV="1">
          <a:off x="4305300" y="2553078"/>
          <a:ext cx="698500" cy="30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63086</xdr:rowOff>
    </xdr:from>
    <xdr:to>
      <xdr:col>4</xdr:col>
      <xdr:colOff>520700</xdr:colOff>
      <xdr:row>16</xdr:row>
      <xdr:rowOff>164686</xdr:rowOff>
    </xdr:to>
    <xdr:sp macro="" textlink="">
      <xdr:nvSpPr>
        <xdr:cNvPr id="52" name="フローチャート : 判断 51"/>
        <xdr:cNvSpPr/>
      </xdr:nvSpPr>
      <xdr:spPr bwMode="auto">
        <a:xfrm>
          <a:off x="4953000" y="28539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149463</xdr:rowOff>
    </xdr:from>
    <xdr:ext cx="736600" cy="259045"/>
    <xdr:sp macro="" textlink="">
      <xdr:nvSpPr>
        <xdr:cNvPr id="53" name="テキスト ボックス 52"/>
        <xdr:cNvSpPr txBox="1"/>
      </xdr:nvSpPr>
      <xdr:spPr>
        <a:xfrm>
          <a:off x="4622800" y="2940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77447</xdr:rowOff>
    </xdr:from>
    <xdr:to>
      <xdr:col>3</xdr:col>
      <xdr:colOff>904875</xdr:colOff>
      <xdr:row>14</xdr:row>
      <xdr:rowOff>135672</xdr:rowOff>
    </xdr:to>
    <xdr:cxnSp macro="">
      <xdr:nvCxnSpPr>
        <xdr:cNvPr id="54" name="直線コネクタ 53"/>
        <xdr:cNvCxnSpPr/>
      </xdr:nvCxnSpPr>
      <xdr:spPr bwMode="auto">
        <a:xfrm>
          <a:off x="3606800" y="2525372"/>
          <a:ext cx="698500" cy="582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93787</xdr:rowOff>
    </xdr:from>
    <xdr:to>
      <xdr:col>3</xdr:col>
      <xdr:colOff>955675</xdr:colOff>
      <xdr:row>17</xdr:row>
      <xdr:rowOff>23937</xdr:rowOff>
    </xdr:to>
    <xdr:sp macro="" textlink="">
      <xdr:nvSpPr>
        <xdr:cNvPr id="55" name="フローチャート : 判断 54"/>
        <xdr:cNvSpPr/>
      </xdr:nvSpPr>
      <xdr:spPr bwMode="auto">
        <a:xfrm>
          <a:off x="4254500" y="28846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8714</xdr:rowOff>
    </xdr:from>
    <xdr:ext cx="762000" cy="259045"/>
    <xdr:sp macro="" textlink="">
      <xdr:nvSpPr>
        <xdr:cNvPr id="56" name="テキスト ボックス 55"/>
        <xdr:cNvSpPr txBox="1"/>
      </xdr:nvSpPr>
      <xdr:spPr>
        <a:xfrm>
          <a:off x="3924300" y="29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3518</xdr:rowOff>
    </xdr:from>
    <xdr:to>
      <xdr:col>3</xdr:col>
      <xdr:colOff>206375</xdr:colOff>
      <xdr:row>14</xdr:row>
      <xdr:rowOff>77447</xdr:rowOff>
    </xdr:to>
    <xdr:cxnSp macro="">
      <xdr:nvCxnSpPr>
        <xdr:cNvPr id="57" name="直線コネクタ 56"/>
        <xdr:cNvCxnSpPr/>
      </xdr:nvCxnSpPr>
      <xdr:spPr bwMode="auto">
        <a:xfrm>
          <a:off x="2908300" y="2451443"/>
          <a:ext cx="698500" cy="739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45347</xdr:rowOff>
    </xdr:from>
    <xdr:to>
      <xdr:col>3</xdr:col>
      <xdr:colOff>257175</xdr:colOff>
      <xdr:row>16</xdr:row>
      <xdr:rowOff>146947</xdr:rowOff>
    </xdr:to>
    <xdr:sp macro="" textlink="">
      <xdr:nvSpPr>
        <xdr:cNvPr id="58" name="フローチャート : 判断 57"/>
        <xdr:cNvSpPr/>
      </xdr:nvSpPr>
      <xdr:spPr bwMode="auto">
        <a:xfrm>
          <a:off x="3556000" y="283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131724</xdr:rowOff>
    </xdr:from>
    <xdr:ext cx="762000" cy="259045"/>
    <xdr:sp macro="" textlink="">
      <xdr:nvSpPr>
        <xdr:cNvPr id="59" name="テキスト ボックス 58"/>
        <xdr:cNvSpPr txBox="1"/>
      </xdr:nvSpPr>
      <xdr:spPr>
        <a:xfrm>
          <a:off x="3225800" y="2922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160744</xdr:rowOff>
    </xdr:from>
    <xdr:to>
      <xdr:col>2</xdr:col>
      <xdr:colOff>692150</xdr:colOff>
      <xdr:row>16</xdr:row>
      <xdr:rowOff>90894</xdr:rowOff>
    </xdr:to>
    <xdr:sp macro="" textlink="">
      <xdr:nvSpPr>
        <xdr:cNvPr id="60" name="フローチャート : 判断 59"/>
        <xdr:cNvSpPr/>
      </xdr:nvSpPr>
      <xdr:spPr bwMode="auto">
        <a:xfrm>
          <a:off x="2857500" y="2780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75671</xdr:rowOff>
    </xdr:from>
    <xdr:ext cx="762000" cy="259045"/>
    <xdr:sp macro="" textlink="">
      <xdr:nvSpPr>
        <xdr:cNvPr id="61" name="テキスト ボックス 60"/>
        <xdr:cNvSpPr txBox="1"/>
      </xdr:nvSpPr>
      <xdr:spPr>
        <a:xfrm>
          <a:off x="2527300" y="286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30876</xdr:rowOff>
    </xdr:from>
    <xdr:to>
      <xdr:col>5</xdr:col>
      <xdr:colOff>34925</xdr:colOff>
      <xdr:row>14</xdr:row>
      <xdr:rowOff>132476</xdr:rowOff>
    </xdr:to>
    <xdr:sp macro="" textlink="">
      <xdr:nvSpPr>
        <xdr:cNvPr id="67" name="円/楕円 66"/>
        <xdr:cNvSpPr/>
      </xdr:nvSpPr>
      <xdr:spPr bwMode="auto">
        <a:xfrm>
          <a:off x="5600700" y="2478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47403</xdr:rowOff>
    </xdr:from>
    <xdr:ext cx="762000" cy="259045"/>
    <xdr:sp macro="" textlink="">
      <xdr:nvSpPr>
        <xdr:cNvPr id="68" name="人口1人当たり決算額の推移該当値テキスト130"/>
        <xdr:cNvSpPr txBox="1"/>
      </xdr:nvSpPr>
      <xdr:spPr>
        <a:xfrm>
          <a:off x="5740400" y="2323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81,566</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54353</xdr:rowOff>
    </xdr:from>
    <xdr:to>
      <xdr:col>4</xdr:col>
      <xdr:colOff>520700</xdr:colOff>
      <xdr:row>14</xdr:row>
      <xdr:rowOff>155953</xdr:rowOff>
    </xdr:to>
    <xdr:sp macro="" textlink="">
      <xdr:nvSpPr>
        <xdr:cNvPr id="69" name="円/楕円 68"/>
        <xdr:cNvSpPr/>
      </xdr:nvSpPr>
      <xdr:spPr bwMode="auto">
        <a:xfrm>
          <a:off x="4953000" y="2502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166130</xdr:rowOff>
    </xdr:from>
    <xdr:ext cx="736600" cy="259045"/>
    <xdr:sp macro="" textlink="">
      <xdr:nvSpPr>
        <xdr:cNvPr id="70" name="テキスト ボックス 69"/>
        <xdr:cNvSpPr txBox="1"/>
      </xdr:nvSpPr>
      <xdr:spPr>
        <a:xfrm>
          <a:off x="4622800" y="2271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80,539</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84872</xdr:rowOff>
    </xdr:from>
    <xdr:to>
      <xdr:col>3</xdr:col>
      <xdr:colOff>955675</xdr:colOff>
      <xdr:row>15</xdr:row>
      <xdr:rowOff>15022</xdr:rowOff>
    </xdr:to>
    <xdr:sp macro="" textlink="">
      <xdr:nvSpPr>
        <xdr:cNvPr id="71" name="円/楕円 70"/>
        <xdr:cNvSpPr/>
      </xdr:nvSpPr>
      <xdr:spPr bwMode="auto">
        <a:xfrm>
          <a:off x="4254500" y="2532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25199</xdr:rowOff>
    </xdr:from>
    <xdr:ext cx="762000" cy="259045"/>
    <xdr:sp macro="" textlink="">
      <xdr:nvSpPr>
        <xdr:cNvPr id="72" name="テキスト ボックス 71"/>
        <xdr:cNvSpPr txBox="1"/>
      </xdr:nvSpPr>
      <xdr:spPr>
        <a:xfrm>
          <a:off x="3924300" y="2301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79,204</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26647</xdr:rowOff>
    </xdr:from>
    <xdr:to>
      <xdr:col>3</xdr:col>
      <xdr:colOff>257175</xdr:colOff>
      <xdr:row>14</xdr:row>
      <xdr:rowOff>128247</xdr:rowOff>
    </xdr:to>
    <xdr:sp macro="" textlink="">
      <xdr:nvSpPr>
        <xdr:cNvPr id="73" name="円/楕円 72"/>
        <xdr:cNvSpPr/>
      </xdr:nvSpPr>
      <xdr:spPr bwMode="auto">
        <a:xfrm>
          <a:off x="3556000" y="2474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138424</xdr:rowOff>
    </xdr:from>
    <xdr:ext cx="762000" cy="259045"/>
    <xdr:sp macro="" textlink="">
      <xdr:nvSpPr>
        <xdr:cNvPr id="74" name="テキスト ボックス 73"/>
        <xdr:cNvSpPr txBox="1"/>
      </xdr:nvSpPr>
      <xdr:spPr>
        <a:xfrm>
          <a:off x="3225800" y="224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81,751</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124168</xdr:rowOff>
    </xdr:from>
    <xdr:to>
      <xdr:col>2</xdr:col>
      <xdr:colOff>692150</xdr:colOff>
      <xdr:row>14</xdr:row>
      <xdr:rowOff>54318</xdr:rowOff>
    </xdr:to>
    <xdr:sp macro="" textlink="">
      <xdr:nvSpPr>
        <xdr:cNvPr id="75" name="円/楕円 74"/>
        <xdr:cNvSpPr/>
      </xdr:nvSpPr>
      <xdr:spPr bwMode="auto">
        <a:xfrm>
          <a:off x="2857500" y="2400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64495</xdr:rowOff>
    </xdr:from>
    <xdr:ext cx="762000" cy="259045"/>
    <xdr:sp macro="" textlink="">
      <xdr:nvSpPr>
        <xdr:cNvPr id="76" name="テキスト ボックス 75"/>
        <xdr:cNvSpPr txBox="1"/>
      </xdr:nvSpPr>
      <xdr:spPr>
        <a:xfrm>
          <a:off x="2527300" y="216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84,985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171082</xdr:rowOff>
    </xdr:from>
    <xdr:to>
      <xdr:col>4</xdr:col>
      <xdr:colOff>1117600</xdr:colOff>
      <xdr:row>37</xdr:row>
      <xdr:rowOff>162890</xdr:rowOff>
    </xdr:to>
    <xdr:cxnSp macro="">
      <xdr:nvCxnSpPr>
        <xdr:cNvPr id="104" name="直線コネクタ 103"/>
        <xdr:cNvCxnSpPr/>
      </xdr:nvCxnSpPr>
      <xdr:spPr bwMode="auto">
        <a:xfrm flipV="1">
          <a:off x="5651500" y="5924182"/>
          <a:ext cx="0" cy="1363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134967</xdr:rowOff>
    </xdr:from>
    <xdr:ext cx="762000" cy="259045"/>
    <xdr:sp macro="" textlink="">
      <xdr:nvSpPr>
        <xdr:cNvPr id="105" name="人口1人当たり決算額の推移最小値テキスト445"/>
        <xdr:cNvSpPr txBox="1"/>
      </xdr:nvSpPr>
      <xdr:spPr>
        <a:xfrm>
          <a:off x="5740400" y="725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-2,942</a:t>
          </a:r>
          <a:endParaRPr kumimoji="1" lang="ja-JP" altLang="en-US" sz="1000" b="1">
            <a:latin typeface="ＭＳ Ｐゴシック"/>
          </a:endParaRPr>
        </a:p>
      </xdr:txBody>
    </xdr:sp>
    <xdr:clientData/>
  </xdr:oneCellAnchor>
  <xdr:twoCellAnchor>
    <xdr:from>
      <xdr:col>4</xdr:col>
      <xdr:colOff>1028700</xdr:colOff>
      <xdr:row>37</xdr:row>
      <xdr:rowOff>162890</xdr:rowOff>
    </xdr:from>
    <xdr:to>
      <xdr:col>5</xdr:col>
      <xdr:colOff>73025</xdr:colOff>
      <xdr:row>37</xdr:row>
      <xdr:rowOff>162890</xdr:rowOff>
    </xdr:to>
    <xdr:cxnSp macro="">
      <xdr:nvCxnSpPr>
        <xdr:cNvPr id="106" name="直線コネクタ 105"/>
        <xdr:cNvCxnSpPr/>
      </xdr:nvCxnSpPr>
      <xdr:spPr bwMode="auto">
        <a:xfrm>
          <a:off x="5562600" y="72875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257459</xdr:rowOff>
    </xdr:from>
    <xdr:ext cx="762000" cy="259045"/>
    <xdr:sp macro="" textlink="">
      <xdr:nvSpPr>
        <xdr:cNvPr id="107" name="人口1人当たり決算額の推移最大値テキスト445"/>
        <xdr:cNvSpPr txBox="1"/>
      </xdr:nvSpPr>
      <xdr:spPr>
        <a:xfrm>
          <a:off x="5740400" y="5667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32,843</a:t>
          </a:r>
          <a:endParaRPr kumimoji="1" lang="ja-JP" altLang="en-US" sz="1000" b="1">
            <a:latin typeface="ＭＳ Ｐゴシック"/>
          </a:endParaRPr>
        </a:p>
      </xdr:txBody>
    </xdr:sp>
    <xdr:clientData/>
  </xdr:oneCellAnchor>
  <xdr:twoCellAnchor>
    <xdr:from>
      <xdr:col>4</xdr:col>
      <xdr:colOff>1028700</xdr:colOff>
      <xdr:row>32</xdr:row>
      <xdr:rowOff>171082</xdr:rowOff>
    </xdr:from>
    <xdr:to>
      <xdr:col>5</xdr:col>
      <xdr:colOff>73025</xdr:colOff>
      <xdr:row>32</xdr:row>
      <xdr:rowOff>171082</xdr:rowOff>
    </xdr:to>
    <xdr:cxnSp macro="">
      <xdr:nvCxnSpPr>
        <xdr:cNvPr id="108" name="直線コネクタ 107"/>
        <xdr:cNvCxnSpPr/>
      </xdr:nvCxnSpPr>
      <xdr:spPr bwMode="auto">
        <a:xfrm>
          <a:off x="5562600" y="5924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231356</xdr:rowOff>
    </xdr:from>
    <xdr:to>
      <xdr:col>4</xdr:col>
      <xdr:colOff>1117600</xdr:colOff>
      <xdr:row>33</xdr:row>
      <xdr:rowOff>327406</xdr:rowOff>
    </xdr:to>
    <xdr:cxnSp macro="">
      <xdr:nvCxnSpPr>
        <xdr:cNvPr id="109" name="直線コネクタ 108"/>
        <xdr:cNvCxnSpPr/>
      </xdr:nvCxnSpPr>
      <xdr:spPr bwMode="auto">
        <a:xfrm>
          <a:off x="5003800" y="6155906"/>
          <a:ext cx="647700" cy="96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317416</xdr:rowOff>
    </xdr:from>
    <xdr:ext cx="762000" cy="259045"/>
    <xdr:sp macro="" textlink="">
      <xdr:nvSpPr>
        <xdr:cNvPr id="110" name="人口1人当たり決算額の推移平均値テキスト445"/>
        <xdr:cNvSpPr txBox="1"/>
      </xdr:nvSpPr>
      <xdr:spPr>
        <a:xfrm>
          <a:off x="5740400" y="6584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13,436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2439</xdr:rowOff>
    </xdr:from>
    <xdr:to>
      <xdr:col>5</xdr:col>
      <xdr:colOff>34925</xdr:colOff>
      <xdr:row>35</xdr:row>
      <xdr:rowOff>104039</xdr:rowOff>
    </xdr:to>
    <xdr:sp macro="" textlink="">
      <xdr:nvSpPr>
        <xdr:cNvPr id="111" name="フローチャート : 判断 110"/>
        <xdr:cNvSpPr/>
      </xdr:nvSpPr>
      <xdr:spPr bwMode="auto">
        <a:xfrm>
          <a:off x="5600700" y="6612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76174</xdr:rowOff>
    </xdr:from>
    <xdr:to>
      <xdr:col>4</xdr:col>
      <xdr:colOff>469900</xdr:colOff>
      <xdr:row>33</xdr:row>
      <xdr:rowOff>231356</xdr:rowOff>
    </xdr:to>
    <xdr:cxnSp macro="">
      <xdr:nvCxnSpPr>
        <xdr:cNvPr id="112" name="直線コネクタ 111"/>
        <xdr:cNvCxnSpPr/>
      </xdr:nvCxnSpPr>
      <xdr:spPr bwMode="auto">
        <a:xfrm>
          <a:off x="4305300" y="6000724"/>
          <a:ext cx="698500" cy="155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69114</xdr:rowOff>
    </xdr:from>
    <xdr:to>
      <xdr:col>4</xdr:col>
      <xdr:colOff>520700</xdr:colOff>
      <xdr:row>35</xdr:row>
      <xdr:rowOff>170714</xdr:rowOff>
    </xdr:to>
    <xdr:sp macro="" textlink="">
      <xdr:nvSpPr>
        <xdr:cNvPr id="113" name="フローチャート : 判断 112"/>
        <xdr:cNvSpPr/>
      </xdr:nvSpPr>
      <xdr:spPr bwMode="auto">
        <a:xfrm>
          <a:off x="49530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155491</xdr:rowOff>
    </xdr:from>
    <xdr:ext cx="736600" cy="259045"/>
    <xdr:sp macro="" textlink="">
      <xdr:nvSpPr>
        <xdr:cNvPr id="114" name="テキスト ボックス 113"/>
        <xdr:cNvSpPr txBox="1"/>
      </xdr:nvSpPr>
      <xdr:spPr>
        <a:xfrm>
          <a:off x="4622800" y="676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76174</xdr:rowOff>
    </xdr:from>
    <xdr:to>
      <xdr:col>3</xdr:col>
      <xdr:colOff>904875</xdr:colOff>
      <xdr:row>33</xdr:row>
      <xdr:rowOff>153251</xdr:rowOff>
    </xdr:to>
    <xdr:cxnSp macro="">
      <xdr:nvCxnSpPr>
        <xdr:cNvPr id="115" name="直線コネクタ 114"/>
        <xdr:cNvCxnSpPr/>
      </xdr:nvCxnSpPr>
      <xdr:spPr bwMode="auto">
        <a:xfrm flipV="1">
          <a:off x="3606800" y="6000724"/>
          <a:ext cx="698500" cy="770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338404</xdr:rowOff>
    </xdr:from>
    <xdr:to>
      <xdr:col>3</xdr:col>
      <xdr:colOff>955675</xdr:colOff>
      <xdr:row>35</xdr:row>
      <xdr:rowOff>97104</xdr:rowOff>
    </xdr:to>
    <xdr:sp macro="" textlink="">
      <xdr:nvSpPr>
        <xdr:cNvPr id="116" name="フローチャート : 判断 115"/>
        <xdr:cNvSpPr/>
      </xdr:nvSpPr>
      <xdr:spPr bwMode="auto">
        <a:xfrm>
          <a:off x="42545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81881</xdr:rowOff>
    </xdr:from>
    <xdr:ext cx="762000" cy="259045"/>
    <xdr:sp macro="" textlink="">
      <xdr:nvSpPr>
        <xdr:cNvPr id="117" name="テキスト ボックス 116"/>
        <xdr:cNvSpPr txBox="1"/>
      </xdr:nvSpPr>
      <xdr:spPr>
        <a:xfrm>
          <a:off x="3924300" y="6692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34722</xdr:rowOff>
    </xdr:from>
    <xdr:to>
      <xdr:col>3</xdr:col>
      <xdr:colOff>206375</xdr:colOff>
      <xdr:row>33</xdr:row>
      <xdr:rowOff>153251</xdr:rowOff>
    </xdr:to>
    <xdr:cxnSp macro="">
      <xdr:nvCxnSpPr>
        <xdr:cNvPr id="118" name="直線コネクタ 117"/>
        <xdr:cNvCxnSpPr/>
      </xdr:nvCxnSpPr>
      <xdr:spPr bwMode="auto">
        <a:xfrm>
          <a:off x="2908300" y="5959272"/>
          <a:ext cx="698500" cy="118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303543</xdr:rowOff>
    </xdr:from>
    <xdr:to>
      <xdr:col>3</xdr:col>
      <xdr:colOff>257175</xdr:colOff>
      <xdr:row>35</xdr:row>
      <xdr:rowOff>62243</xdr:rowOff>
    </xdr:to>
    <xdr:sp macro="" textlink="">
      <xdr:nvSpPr>
        <xdr:cNvPr id="119" name="フローチャート : 判断 118"/>
        <xdr:cNvSpPr/>
      </xdr:nvSpPr>
      <xdr:spPr bwMode="auto">
        <a:xfrm>
          <a:off x="3556000" y="657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47020</xdr:rowOff>
    </xdr:from>
    <xdr:ext cx="762000" cy="259045"/>
    <xdr:sp macro="" textlink="">
      <xdr:nvSpPr>
        <xdr:cNvPr id="120" name="テキスト ボックス 119"/>
        <xdr:cNvSpPr txBox="1"/>
      </xdr:nvSpPr>
      <xdr:spPr>
        <a:xfrm>
          <a:off x="3225800" y="665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250622</xdr:rowOff>
    </xdr:from>
    <xdr:to>
      <xdr:col>2</xdr:col>
      <xdr:colOff>692150</xdr:colOff>
      <xdr:row>35</xdr:row>
      <xdr:rowOff>9322</xdr:rowOff>
    </xdr:to>
    <xdr:sp macro="" textlink="">
      <xdr:nvSpPr>
        <xdr:cNvPr id="121" name="フローチャート : 判断 120"/>
        <xdr:cNvSpPr/>
      </xdr:nvSpPr>
      <xdr:spPr bwMode="auto">
        <a:xfrm>
          <a:off x="2857500" y="6518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336999</xdr:rowOff>
    </xdr:from>
    <xdr:ext cx="762000" cy="259045"/>
    <xdr:sp macro="" textlink="">
      <xdr:nvSpPr>
        <xdr:cNvPr id="122" name="テキスト ボックス 121"/>
        <xdr:cNvSpPr txBox="1"/>
      </xdr:nvSpPr>
      <xdr:spPr>
        <a:xfrm>
          <a:off x="2527300" y="6604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33</xdr:row>
      <xdr:rowOff>276606</xdr:rowOff>
    </xdr:from>
    <xdr:to>
      <xdr:col>5</xdr:col>
      <xdr:colOff>34925</xdr:colOff>
      <xdr:row>34</xdr:row>
      <xdr:rowOff>35306</xdr:rowOff>
    </xdr:to>
    <xdr:sp macro="" textlink="">
      <xdr:nvSpPr>
        <xdr:cNvPr id="128" name="円/楕円 127"/>
        <xdr:cNvSpPr/>
      </xdr:nvSpPr>
      <xdr:spPr bwMode="auto">
        <a:xfrm>
          <a:off x="5600700" y="6201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121683</xdr:rowOff>
    </xdr:from>
    <xdr:ext cx="762000" cy="259045"/>
    <xdr:sp macro="" textlink="">
      <xdr:nvSpPr>
        <xdr:cNvPr id="129" name="人口1人当たり決算額の推移該当値テキスト445"/>
        <xdr:cNvSpPr txBox="1"/>
      </xdr:nvSpPr>
      <xdr:spPr>
        <a:xfrm>
          <a:off x="5740400" y="6046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24,240</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180556</xdr:rowOff>
    </xdr:from>
    <xdr:to>
      <xdr:col>4</xdr:col>
      <xdr:colOff>520700</xdr:colOff>
      <xdr:row>33</xdr:row>
      <xdr:rowOff>282156</xdr:rowOff>
    </xdr:to>
    <xdr:sp macro="" textlink="">
      <xdr:nvSpPr>
        <xdr:cNvPr id="130" name="円/楕円 129"/>
        <xdr:cNvSpPr/>
      </xdr:nvSpPr>
      <xdr:spPr bwMode="auto">
        <a:xfrm>
          <a:off x="4953000" y="6105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32</xdr:row>
      <xdr:rowOff>120883</xdr:rowOff>
    </xdr:from>
    <xdr:ext cx="736600" cy="259045"/>
    <xdr:sp macro="" textlink="">
      <xdr:nvSpPr>
        <xdr:cNvPr id="131" name="テキスト ボックス 130"/>
        <xdr:cNvSpPr txBox="1"/>
      </xdr:nvSpPr>
      <xdr:spPr>
        <a:xfrm>
          <a:off x="4622800" y="5873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26,761</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25374</xdr:rowOff>
    </xdr:from>
    <xdr:to>
      <xdr:col>3</xdr:col>
      <xdr:colOff>955675</xdr:colOff>
      <xdr:row>33</xdr:row>
      <xdr:rowOff>126974</xdr:rowOff>
    </xdr:to>
    <xdr:sp macro="" textlink="">
      <xdr:nvSpPr>
        <xdr:cNvPr id="132" name="円/楕円 131"/>
        <xdr:cNvSpPr/>
      </xdr:nvSpPr>
      <xdr:spPr bwMode="auto">
        <a:xfrm>
          <a:off x="4254500" y="5949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31</xdr:row>
      <xdr:rowOff>308601</xdr:rowOff>
    </xdr:from>
    <xdr:ext cx="762000" cy="259045"/>
    <xdr:sp macro="" textlink="">
      <xdr:nvSpPr>
        <xdr:cNvPr id="133" name="テキスト ボックス 132"/>
        <xdr:cNvSpPr txBox="1"/>
      </xdr:nvSpPr>
      <xdr:spPr>
        <a:xfrm>
          <a:off x="3924300" y="5718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30,834</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102451</xdr:rowOff>
    </xdr:from>
    <xdr:to>
      <xdr:col>3</xdr:col>
      <xdr:colOff>257175</xdr:colOff>
      <xdr:row>33</xdr:row>
      <xdr:rowOff>204051</xdr:rowOff>
    </xdr:to>
    <xdr:sp macro="" textlink="">
      <xdr:nvSpPr>
        <xdr:cNvPr id="134" name="円/楕円 133"/>
        <xdr:cNvSpPr/>
      </xdr:nvSpPr>
      <xdr:spPr bwMode="auto">
        <a:xfrm>
          <a:off x="3556000" y="6027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42778</xdr:rowOff>
    </xdr:from>
    <xdr:ext cx="762000" cy="259045"/>
    <xdr:sp macro="" textlink="">
      <xdr:nvSpPr>
        <xdr:cNvPr id="135" name="テキスト ボックス 134"/>
        <xdr:cNvSpPr txBox="1"/>
      </xdr:nvSpPr>
      <xdr:spPr>
        <a:xfrm>
          <a:off x="3225800" y="579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28,811</a:t>
          </a:r>
          <a:endParaRPr kumimoji="1" lang="ja-JP" altLang="en-US" sz="1000" b="1">
            <a:solidFill>
              <a:srgbClr val="FF0000"/>
            </a:solidFill>
            <a:latin typeface="ＭＳ Ｐゴシック"/>
          </a:endParaRPr>
        </a:p>
      </xdr:txBody>
    </xdr:sp>
    <xdr:clientData/>
  </xdr:oneCellAnchor>
  <xdr:twoCellAnchor>
    <xdr:from>
      <xdr:col>2</xdr:col>
      <xdr:colOff>590550</xdr:colOff>
      <xdr:row>32</xdr:row>
      <xdr:rowOff>155372</xdr:rowOff>
    </xdr:from>
    <xdr:to>
      <xdr:col>2</xdr:col>
      <xdr:colOff>692150</xdr:colOff>
      <xdr:row>33</xdr:row>
      <xdr:rowOff>85522</xdr:rowOff>
    </xdr:to>
    <xdr:sp macro="" textlink="">
      <xdr:nvSpPr>
        <xdr:cNvPr id="136" name="円/楕円 135"/>
        <xdr:cNvSpPr/>
      </xdr:nvSpPr>
      <xdr:spPr bwMode="auto">
        <a:xfrm>
          <a:off x="2857500" y="5908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31</xdr:row>
      <xdr:rowOff>267149</xdr:rowOff>
    </xdr:from>
    <xdr:ext cx="762000" cy="259045"/>
    <xdr:sp macro="" textlink="">
      <xdr:nvSpPr>
        <xdr:cNvPr id="137" name="テキスト ボックス 136"/>
        <xdr:cNvSpPr txBox="1"/>
      </xdr:nvSpPr>
      <xdr:spPr>
        <a:xfrm>
          <a:off x="2527300" y="56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31,922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岡山県津山市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103,954
103,193
506.33
49,222,701
46,877,971
2,250,121
27,899,278
73,727,948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156.6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60245</xdr:rowOff>
    </xdr:from>
    <xdr:to>
      <xdr:col>6</xdr:col>
      <xdr:colOff>510540</xdr:colOff>
      <xdr:row>38</xdr:row>
      <xdr:rowOff>127323</xdr:rowOff>
    </xdr:to>
    <xdr:cxnSp macro="">
      <xdr:nvCxnSpPr>
        <xdr:cNvPr id="58" name="直線コネクタ 57"/>
        <xdr:cNvCxnSpPr/>
      </xdr:nvCxnSpPr>
      <xdr:spPr>
        <a:xfrm flipV="1">
          <a:off x="4633595" y="5375195"/>
          <a:ext cx="1270" cy="1267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131150</xdr:rowOff>
    </xdr:from>
    <xdr:ext cx="534377" cy="259045"/>
    <xdr:sp macro="" textlink="">
      <xdr:nvSpPr>
        <xdr:cNvPr id="59" name="人件費最小値テキスト"/>
        <xdr:cNvSpPr txBox="1"/>
      </xdr:nvSpPr>
      <xdr:spPr>
        <a:xfrm>
          <a:off x="4686300" y="664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44,379</a:t>
          </a:r>
          <a:endParaRPr kumimoji="1" lang="ja-JP" altLang="en-US" sz="1000" b="1">
            <a:latin typeface="ＭＳ Ｐゴシック"/>
          </a:endParaRPr>
        </a:p>
      </xdr:txBody>
    </xdr:sp>
    <xdr:clientData/>
  </xdr:oneCellAnchor>
  <xdr:twoCellAnchor>
    <xdr:from>
      <xdr:col>6</xdr:col>
      <xdr:colOff>422275</xdr:colOff>
      <xdr:row>38</xdr:row>
      <xdr:rowOff>127323</xdr:rowOff>
    </xdr:from>
    <xdr:to>
      <xdr:col>6</xdr:col>
      <xdr:colOff>600075</xdr:colOff>
      <xdr:row>38</xdr:row>
      <xdr:rowOff>127323</xdr:rowOff>
    </xdr:to>
    <xdr:cxnSp macro="">
      <xdr:nvCxnSpPr>
        <xdr:cNvPr id="60" name="直線コネクタ 59"/>
        <xdr:cNvCxnSpPr/>
      </xdr:nvCxnSpPr>
      <xdr:spPr>
        <a:xfrm>
          <a:off x="4546600" y="6642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6922</xdr:rowOff>
    </xdr:from>
    <xdr:ext cx="534377" cy="259045"/>
    <xdr:sp macro="" textlink="">
      <xdr:nvSpPr>
        <xdr:cNvPr id="61" name="人件費最大値テキスト"/>
        <xdr:cNvSpPr txBox="1"/>
      </xdr:nvSpPr>
      <xdr:spPr>
        <a:xfrm>
          <a:off x="4686300" y="515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83,183</a:t>
          </a:r>
          <a:endParaRPr kumimoji="1" lang="ja-JP" altLang="en-US" sz="1000" b="1">
            <a:latin typeface="ＭＳ Ｐゴシック"/>
          </a:endParaRPr>
        </a:p>
      </xdr:txBody>
    </xdr:sp>
    <xdr:clientData/>
  </xdr:oneCellAnchor>
  <xdr:twoCellAnchor>
    <xdr:from>
      <xdr:col>6</xdr:col>
      <xdr:colOff>422275</xdr:colOff>
      <xdr:row>31</xdr:row>
      <xdr:rowOff>60245</xdr:rowOff>
    </xdr:from>
    <xdr:to>
      <xdr:col>6</xdr:col>
      <xdr:colOff>600075</xdr:colOff>
      <xdr:row>31</xdr:row>
      <xdr:rowOff>60245</xdr:rowOff>
    </xdr:to>
    <xdr:cxnSp macro="">
      <xdr:nvCxnSpPr>
        <xdr:cNvPr id="62" name="直線コネクタ 61"/>
        <xdr:cNvCxnSpPr/>
      </xdr:nvCxnSpPr>
      <xdr:spPr>
        <a:xfrm>
          <a:off x="4546600" y="5375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20893</xdr:rowOff>
    </xdr:from>
    <xdr:to>
      <xdr:col>6</xdr:col>
      <xdr:colOff>511175</xdr:colOff>
      <xdr:row>34</xdr:row>
      <xdr:rowOff>27065</xdr:rowOff>
    </xdr:to>
    <xdr:cxnSp macro="">
      <xdr:nvCxnSpPr>
        <xdr:cNvPr id="63" name="直線コネクタ 62"/>
        <xdr:cNvCxnSpPr/>
      </xdr:nvCxnSpPr>
      <xdr:spPr>
        <a:xfrm flipV="1">
          <a:off x="3797300" y="5850193"/>
          <a:ext cx="8382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77941</xdr:rowOff>
    </xdr:from>
    <xdr:ext cx="534377" cy="259045"/>
    <xdr:sp macro="" textlink="">
      <xdr:nvSpPr>
        <xdr:cNvPr id="64" name="人件費平均値テキスト"/>
        <xdr:cNvSpPr txBox="1"/>
      </xdr:nvSpPr>
      <xdr:spPr>
        <a:xfrm>
          <a:off x="4686300" y="6078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59,425</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99514</xdr:rowOff>
    </xdr:from>
    <xdr:to>
      <xdr:col>6</xdr:col>
      <xdr:colOff>561975</xdr:colOff>
      <xdr:row>36</xdr:row>
      <xdr:rowOff>29664</xdr:rowOff>
    </xdr:to>
    <xdr:sp macro="" textlink="">
      <xdr:nvSpPr>
        <xdr:cNvPr id="65" name="フローチャート : 判断 64"/>
        <xdr:cNvSpPr/>
      </xdr:nvSpPr>
      <xdr:spPr>
        <a:xfrm>
          <a:off x="4584700" y="61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155572</xdr:rowOff>
    </xdr:from>
    <xdr:to>
      <xdr:col>5</xdr:col>
      <xdr:colOff>358775</xdr:colOff>
      <xdr:row>34</xdr:row>
      <xdr:rowOff>27065</xdr:rowOff>
    </xdr:to>
    <xdr:cxnSp macro="">
      <xdr:nvCxnSpPr>
        <xdr:cNvPr id="66" name="直線コネクタ 65"/>
        <xdr:cNvCxnSpPr/>
      </xdr:nvCxnSpPr>
      <xdr:spPr>
        <a:xfrm>
          <a:off x="2908300" y="5813422"/>
          <a:ext cx="889000" cy="42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114667</xdr:rowOff>
    </xdr:from>
    <xdr:to>
      <xdr:col>5</xdr:col>
      <xdr:colOff>409575</xdr:colOff>
      <xdr:row>36</xdr:row>
      <xdr:rowOff>44817</xdr:rowOff>
    </xdr:to>
    <xdr:sp macro="" textlink="">
      <xdr:nvSpPr>
        <xdr:cNvPr id="67" name="フローチャート : 判断 66"/>
        <xdr:cNvSpPr/>
      </xdr:nvSpPr>
      <xdr:spPr>
        <a:xfrm>
          <a:off x="3746500" y="611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35944</xdr:rowOff>
    </xdr:from>
    <xdr:ext cx="534377" cy="259045"/>
    <xdr:sp macro="" textlink="">
      <xdr:nvSpPr>
        <xdr:cNvPr id="68" name="テキスト ボックス 67"/>
        <xdr:cNvSpPr txBox="1"/>
      </xdr:nvSpPr>
      <xdr:spPr>
        <a:xfrm>
          <a:off x="3530111" y="620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155572</xdr:rowOff>
    </xdr:from>
    <xdr:to>
      <xdr:col>4</xdr:col>
      <xdr:colOff>155575</xdr:colOff>
      <xdr:row>34</xdr:row>
      <xdr:rowOff>4369</xdr:rowOff>
    </xdr:to>
    <xdr:cxnSp macro="">
      <xdr:nvCxnSpPr>
        <xdr:cNvPr id="69" name="直線コネクタ 68"/>
        <xdr:cNvCxnSpPr/>
      </xdr:nvCxnSpPr>
      <xdr:spPr>
        <a:xfrm flipV="1">
          <a:off x="2019300" y="5813422"/>
          <a:ext cx="889000" cy="2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132922</xdr:rowOff>
    </xdr:from>
    <xdr:to>
      <xdr:col>4</xdr:col>
      <xdr:colOff>206375</xdr:colOff>
      <xdr:row>36</xdr:row>
      <xdr:rowOff>63072</xdr:rowOff>
    </xdr:to>
    <xdr:sp macro="" textlink="">
      <xdr:nvSpPr>
        <xdr:cNvPr id="70" name="フローチャート : 判断 69"/>
        <xdr:cNvSpPr/>
      </xdr:nvSpPr>
      <xdr:spPr>
        <a:xfrm>
          <a:off x="2857500" y="613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54199</xdr:rowOff>
    </xdr:from>
    <xdr:ext cx="534377" cy="259045"/>
    <xdr:sp macro="" textlink="">
      <xdr:nvSpPr>
        <xdr:cNvPr id="71" name="テキスト ボックス 70"/>
        <xdr:cNvSpPr txBox="1"/>
      </xdr:nvSpPr>
      <xdr:spPr>
        <a:xfrm>
          <a:off x="2641111" y="622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80199</xdr:rowOff>
    </xdr:from>
    <xdr:to>
      <xdr:col>2</xdr:col>
      <xdr:colOff>638175</xdr:colOff>
      <xdr:row>34</xdr:row>
      <xdr:rowOff>4369</xdr:rowOff>
    </xdr:to>
    <xdr:cxnSp macro="">
      <xdr:nvCxnSpPr>
        <xdr:cNvPr id="72" name="直線コネクタ 71"/>
        <xdr:cNvCxnSpPr/>
      </xdr:nvCxnSpPr>
      <xdr:spPr>
        <a:xfrm>
          <a:off x="1130300" y="5738049"/>
          <a:ext cx="889000" cy="9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37204</xdr:rowOff>
    </xdr:from>
    <xdr:to>
      <xdr:col>3</xdr:col>
      <xdr:colOff>3175</xdr:colOff>
      <xdr:row>35</xdr:row>
      <xdr:rowOff>138804</xdr:rowOff>
    </xdr:to>
    <xdr:sp macro="" textlink="">
      <xdr:nvSpPr>
        <xdr:cNvPr id="73" name="フローチャート : 判断 72"/>
        <xdr:cNvSpPr/>
      </xdr:nvSpPr>
      <xdr:spPr>
        <a:xfrm>
          <a:off x="196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129931</xdr:rowOff>
    </xdr:from>
    <xdr:ext cx="534377" cy="259045"/>
    <xdr:sp macro="" textlink="">
      <xdr:nvSpPr>
        <xdr:cNvPr id="74" name="テキスト ボックス 73"/>
        <xdr:cNvSpPr txBox="1"/>
      </xdr:nvSpPr>
      <xdr:spPr>
        <a:xfrm>
          <a:off x="1752111" y="613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123451</xdr:rowOff>
    </xdr:from>
    <xdr:to>
      <xdr:col>1</xdr:col>
      <xdr:colOff>485775</xdr:colOff>
      <xdr:row>35</xdr:row>
      <xdr:rowOff>53601</xdr:rowOff>
    </xdr:to>
    <xdr:sp macro="" textlink="">
      <xdr:nvSpPr>
        <xdr:cNvPr id="75" name="フローチャート : 判断 74"/>
        <xdr:cNvSpPr/>
      </xdr:nvSpPr>
      <xdr:spPr>
        <a:xfrm>
          <a:off x="1079500" y="59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44728</xdr:rowOff>
    </xdr:from>
    <xdr:ext cx="534377" cy="259045"/>
    <xdr:sp macro="" textlink="">
      <xdr:nvSpPr>
        <xdr:cNvPr id="76" name="テキスト ボックス 75"/>
        <xdr:cNvSpPr txBox="1"/>
      </xdr:nvSpPr>
      <xdr:spPr>
        <a:xfrm>
          <a:off x="863111" y="604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141543</xdr:rowOff>
    </xdr:from>
    <xdr:to>
      <xdr:col>6</xdr:col>
      <xdr:colOff>561975</xdr:colOff>
      <xdr:row>34</xdr:row>
      <xdr:rowOff>71693</xdr:rowOff>
    </xdr:to>
    <xdr:sp macro="" textlink="">
      <xdr:nvSpPr>
        <xdr:cNvPr id="82" name="円/楕円 81"/>
        <xdr:cNvSpPr/>
      </xdr:nvSpPr>
      <xdr:spPr>
        <a:xfrm>
          <a:off x="4584700" y="579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164420</xdr:rowOff>
    </xdr:from>
    <xdr:ext cx="534377" cy="259045"/>
    <xdr:sp macro="" textlink="">
      <xdr:nvSpPr>
        <xdr:cNvPr id="83" name="人件費該当値テキスト"/>
        <xdr:cNvSpPr txBox="1"/>
      </xdr:nvSpPr>
      <xdr:spPr>
        <a:xfrm>
          <a:off x="4686300" y="565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68,638</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147715</xdr:rowOff>
    </xdr:from>
    <xdr:to>
      <xdr:col>5</xdr:col>
      <xdr:colOff>409575</xdr:colOff>
      <xdr:row>34</xdr:row>
      <xdr:rowOff>77865</xdr:rowOff>
    </xdr:to>
    <xdr:sp macro="" textlink="">
      <xdr:nvSpPr>
        <xdr:cNvPr id="84" name="円/楕円 83"/>
        <xdr:cNvSpPr/>
      </xdr:nvSpPr>
      <xdr:spPr>
        <a:xfrm>
          <a:off x="3746500" y="580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94392</xdr:rowOff>
    </xdr:from>
    <xdr:ext cx="534377" cy="259045"/>
    <xdr:sp macro="" textlink="">
      <xdr:nvSpPr>
        <xdr:cNvPr id="85" name="テキスト ボックス 84"/>
        <xdr:cNvSpPr txBox="1"/>
      </xdr:nvSpPr>
      <xdr:spPr>
        <a:xfrm>
          <a:off x="3530111" y="558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68,449</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104772</xdr:rowOff>
    </xdr:from>
    <xdr:to>
      <xdr:col>4</xdr:col>
      <xdr:colOff>206375</xdr:colOff>
      <xdr:row>34</xdr:row>
      <xdr:rowOff>34922</xdr:rowOff>
    </xdr:to>
    <xdr:sp macro="" textlink="">
      <xdr:nvSpPr>
        <xdr:cNvPr id="86" name="円/楕円 85"/>
        <xdr:cNvSpPr/>
      </xdr:nvSpPr>
      <xdr:spPr>
        <a:xfrm>
          <a:off x="2857500" y="576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51449</xdr:rowOff>
    </xdr:from>
    <xdr:ext cx="534377" cy="259045"/>
    <xdr:sp macro="" textlink="">
      <xdr:nvSpPr>
        <xdr:cNvPr id="87" name="テキスト ボックス 86"/>
        <xdr:cNvSpPr txBox="1"/>
      </xdr:nvSpPr>
      <xdr:spPr>
        <a:xfrm>
          <a:off x="2641111" y="553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69,764</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125019</xdr:rowOff>
    </xdr:from>
    <xdr:to>
      <xdr:col>3</xdr:col>
      <xdr:colOff>3175</xdr:colOff>
      <xdr:row>34</xdr:row>
      <xdr:rowOff>55169</xdr:rowOff>
    </xdr:to>
    <xdr:sp macro="" textlink="">
      <xdr:nvSpPr>
        <xdr:cNvPr id="88" name="円/楕円 87"/>
        <xdr:cNvSpPr/>
      </xdr:nvSpPr>
      <xdr:spPr>
        <a:xfrm>
          <a:off x="1968500" y="578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71696</xdr:rowOff>
    </xdr:from>
    <xdr:ext cx="534377" cy="259045"/>
    <xdr:sp macro="" textlink="">
      <xdr:nvSpPr>
        <xdr:cNvPr id="89" name="テキスト ボックス 88"/>
        <xdr:cNvSpPr txBox="1"/>
      </xdr:nvSpPr>
      <xdr:spPr>
        <a:xfrm>
          <a:off x="1752111" y="555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69,144</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29399</xdr:rowOff>
    </xdr:from>
    <xdr:to>
      <xdr:col>1</xdr:col>
      <xdr:colOff>485775</xdr:colOff>
      <xdr:row>33</xdr:row>
      <xdr:rowOff>130999</xdr:rowOff>
    </xdr:to>
    <xdr:sp macro="" textlink="">
      <xdr:nvSpPr>
        <xdr:cNvPr id="90" name="円/楕円 89"/>
        <xdr:cNvSpPr/>
      </xdr:nvSpPr>
      <xdr:spPr>
        <a:xfrm>
          <a:off x="1079500" y="568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147526</xdr:rowOff>
    </xdr:from>
    <xdr:ext cx="534377" cy="259045"/>
    <xdr:sp macro="" textlink="">
      <xdr:nvSpPr>
        <xdr:cNvPr id="91" name="テキスト ボックス 90"/>
        <xdr:cNvSpPr txBox="1"/>
      </xdr:nvSpPr>
      <xdr:spPr>
        <a:xfrm>
          <a:off x="863111" y="546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72,072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90688</xdr:rowOff>
    </xdr:from>
    <xdr:to>
      <xdr:col>6</xdr:col>
      <xdr:colOff>510540</xdr:colOff>
      <xdr:row>58</xdr:row>
      <xdr:rowOff>165646</xdr:rowOff>
    </xdr:to>
    <xdr:cxnSp macro="">
      <xdr:nvCxnSpPr>
        <xdr:cNvPr id="114" name="直線コネクタ 113"/>
        <xdr:cNvCxnSpPr/>
      </xdr:nvCxnSpPr>
      <xdr:spPr>
        <a:xfrm flipV="1">
          <a:off x="4633595" y="8834638"/>
          <a:ext cx="1270" cy="1275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169473</xdr:rowOff>
    </xdr:from>
    <xdr:ext cx="534377" cy="259045"/>
    <xdr:sp macro="" textlink="">
      <xdr:nvSpPr>
        <xdr:cNvPr id="115" name="物件費最小値テキスト"/>
        <xdr:cNvSpPr txBox="1"/>
      </xdr:nvSpPr>
      <xdr:spPr>
        <a:xfrm>
          <a:off x="4686300" y="1011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38,865</a:t>
          </a:r>
          <a:endParaRPr kumimoji="1" lang="ja-JP" altLang="en-US" sz="1000" b="1">
            <a:latin typeface="ＭＳ Ｐゴシック"/>
          </a:endParaRPr>
        </a:p>
      </xdr:txBody>
    </xdr:sp>
    <xdr:clientData/>
  </xdr:oneCellAnchor>
  <xdr:twoCellAnchor>
    <xdr:from>
      <xdr:col>6</xdr:col>
      <xdr:colOff>422275</xdr:colOff>
      <xdr:row>58</xdr:row>
      <xdr:rowOff>165646</xdr:rowOff>
    </xdr:from>
    <xdr:to>
      <xdr:col>6</xdr:col>
      <xdr:colOff>600075</xdr:colOff>
      <xdr:row>58</xdr:row>
      <xdr:rowOff>165646</xdr:rowOff>
    </xdr:to>
    <xdr:cxnSp macro="">
      <xdr:nvCxnSpPr>
        <xdr:cNvPr id="116" name="直線コネクタ 115"/>
        <xdr:cNvCxnSpPr/>
      </xdr:nvCxnSpPr>
      <xdr:spPr>
        <a:xfrm>
          <a:off x="4546600" y="10109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37365</xdr:rowOff>
    </xdr:from>
    <xdr:ext cx="534377" cy="259045"/>
    <xdr:sp macro="" textlink="">
      <xdr:nvSpPr>
        <xdr:cNvPr id="117" name="物件費最大値テキスト"/>
        <xdr:cNvSpPr txBox="1"/>
      </xdr:nvSpPr>
      <xdr:spPr>
        <a:xfrm>
          <a:off x="4686300" y="860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94,644</a:t>
          </a:r>
          <a:endParaRPr kumimoji="1" lang="ja-JP" altLang="en-US" sz="1000" b="1">
            <a:latin typeface="ＭＳ Ｐゴシック"/>
          </a:endParaRPr>
        </a:p>
      </xdr:txBody>
    </xdr:sp>
    <xdr:clientData/>
  </xdr:oneCellAnchor>
  <xdr:twoCellAnchor>
    <xdr:from>
      <xdr:col>6</xdr:col>
      <xdr:colOff>422275</xdr:colOff>
      <xdr:row>51</xdr:row>
      <xdr:rowOff>90688</xdr:rowOff>
    </xdr:from>
    <xdr:to>
      <xdr:col>6</xdr:col>
      <xdr:colOff>600075</xdr:colOff>
      <xdr:row>51</xdr:row>
      <xdr:rowOff>90688</xdr:rowOff>
    </xdr:to>
    <xdr:cxnSp macro="">
      <xdr:nvCxnSpPr>
        <xdr:cNvPr id="118" name="直線コネクタ 117"/>
        <xdr:cNvCxnSpPr/>
      </xdr:nvCxnSpPr>
      <xdr:spPr>
        <a:xfrm>
          <a:off x="4546600" y="8834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34453</xdr:rowOff>
    </xdr:from>
    <xdr:to>
      <xdr:col>6</xdr:col>
      <xdr:colOff>511175</xdr:colOff>
      <xdr:row>57</xdr:row>
      <xdr:rowOff>94414</xdr:rowOff>
    </xdr:to>
    <xdr:cxnSp macro="">
      <xdr:nvCxnSpPr>
        <xdr:cNvPr id="119" name="直線コネクタ 118"/>
        <xdr:cNvCxnSpPr/>
      </xdr:nvCxnSpPr>
      <xdr:spPr>
        <a:xfrm flipV="1">
          <a:off x="3797300" y="9807103"/>
          <a:ext cx="838200" cy="5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116784</xdr:rowOff>
    </xdr:from>
    <xdr:ext cx="534377" cy="259045"/>
    <xdr:sp macro="" textlink="">
      <xdr:nvSpPr>
        <xdr:cNvPr id="120" name="物件費平均値テキスト"/>
        <xdr:cNvSpPr txBox="1"/>
      </xdr:nvSpPr>
      <xdr:spPr>
        <a:xfrm>
          <a:off x="4686300" y="9546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54,781</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93907</xdr:rowOff>
    </xdr:from>
    <xdr:to>
      <xdr:col>6</xdr:col>
      <xdr:colOff>561975</xdr:colOff>
      <xdr:row>57</xdr:row>
      <xdr:rowOff>24057</xdr:rowOff>
    </xdr:to>
    <xdr:sp macro="" textlink="">
      <xdr:nvSpPr>
        <xdr:cNvPr id="121" name="フローチャート : 判断 120"/>
        <xdr:cNvSpPr/>
      </xdr:nvSpPr>
      <xdr:spPr>
        <a:xfrm>
          <a:off x="4584700" y="969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94414</xdr:rowOff>
    </xdr:from>
    <xdr:to>
      <xdr:col>5</xdr:col>
      <xdr:colOff>358775</xdr:colOff>
      <xdr:row>58</xdr:row>
      <xdr:rowOff>45174</xdr:rowOff>
    </xdr:to>
    <xdr:cxnSp macro="">
      <xdr:nvCxnSpPr>
        <xdr:cNvPr id="122" name="直線コネクタ 121"/>
        <xdr:cNvCxnSpPr/>
      </xdr:nvCxnSpPr>
      <xdr:spPr>
        <a:xfrm flipV="1">
          <a:off x="2908300" y="9867064"/>
          <a:ext cx="889000" cy="12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26309</xdr:rowOff>
    </xdr:from>
    <xdr:to>
      <xdr:col>5</xdr:col>
      <xdr:colOff>409575</xdr:colOff>
      <xdr:row>57</xdr:row>
      <xdr:rowOff>127909</xdr:rowOff>
    </xdr:to>
    <xdr:sp macro="" textlink="">
      <xdr:nvSpPr>
        <xdr:cNvPr id="123" name="フローチャート : 判断 122"/>
        <xdr:cNvSpPr/>
      </xdr:nvSpPr>
      <xdr:spPr>
        <a:xfrm>
          <a:off x="3746500" y="97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144436</xdr:rowOff>
    </xdr:from>
    <xdr:ext cx="534377" cy="259045"/>
    <xdr:sp macro="" textlink="">
      <xdr:nvSpPr>
        <xdr:cNvPr id="124" name="テキスト ボックス 123"/>
        <xdr:cNvSpPr txBox="1"/>
      </xdr:nvSpPr>
      <xdr:spPr>
        <a:xfrm>
          <a:off x="3530111" y="957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37378</xdr:rowOff>
    </xdr:from>
    <xdr:to>
      <xdr:col>4</xdr:col>
      <xdr:colOff>155575</xdr:colOff>
      <xdr:row>58</xdr:row>
      <xdr:rowOff>45174</xdr:rowOff>
    </xdr:to>
    <xdr:cxnSp macro="">
      <xdr:nvCxnSpPr>
        <xdr:cNvPr id="125" name="直線コネクタ 124"/>
        <xdr:cNvCxnSpPr/>
      </xdr:nvCxnSpPr>
      <xdr:spPr>
        <a:xfrm>
          <a:off x="2019300" y="9981478"/>
          <a:ext cx="889000" cy="7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85745</xdr:rowOff>
    </xdr:from>
    <xdr:to>
      <xdr:col>4</xdr:col>
      <xdr:colOff>206375</xdr:colOff>
      <xdr:row>58</xdr:row>
      <xdr:rowOff>15895</xdr:rowOff>
    </xdr:to>
    <xdr:sp macro="" textlink="">
      <xdr:nvSpPr>
        <xdr:cNvPr id="126" name="フローチャート : 判断 125"/>
        <xdr:cNvSpPr/>
      </xdr:nvSpPr>
      <xdr:spPr>
        <a:xfrm>
          <a:off x="2857500" y="985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32422</xdr:rowOff>
    </xdr:from>
    <xdr:ext cx="534377" cy="259045"/>
    <xdr:sp macro="" textlink="">
      <xdr:nvSpPr>
        <xdr:cNvPr id="127" name="テキスト ボックス 126"/>
        <xdr:cNvSpPr txBox="1"/>
      </xdr:nvSpPr>
      <xdr:spPr>
        <a:xfrm>
          <a:off x="2641111" y="963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116725</xdr:rowOff>
    </xdr:from>
    <xdr:to>
      <xdr:col>2</xdr:col>
      <xdr:colOff>638175</xdr:colOff>
      <xdr:row>58</xdr:row>
      <xdr:rowOff>37378</xdr:rowOff>
    </xdr:to>
    <xdr:cxnSp macro="">
      <xdr:nvCxnSpPr>
        <xdr:cNvPr id="128" name="直線コネクタ 127"/>
        <xdr:cNvCxnSpPr/>
      </xdr:nvCxnSpPr>
      <xdr:spPr>
        <a:xfrm>
          <a:off x="1130300" y="9889375"/>
          <a:ext cx="889000" cy="9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101381</xdr:rowOff>
    </xdr:from>
    <xdr:to>
      <xdr:col>3</xdr:col>
      <xdr:colOff>3175</xdr:colOff>
      <xdr:row>58</xdr:row>
      <xdr:rowOff>31531</xdr:rowOff>
    </xdr:to>
    <xdr:sp macro="" textlink="">
      <xdr:nvSpPr>
        <xdr:cNvPr id="129" name="フローチャート : 判断 128"/>
        <xdr:cNvSpPr/>
      </xdr:nvSpPr>
      <xdr:spPr>
        <a:xfrm>
          <a:off x="1968500" y="987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48058</xdr:rowOff>
    </xdr:from>
    <xdr:ext cx="534377" cy="259045"/>
    <xdr:sp macro="" textlink="">
      <xdr:nvSpPr>
        <xdr:cNvPr id="130" name="テキスト ボックス 129"/>
        <xdr:cNvSpPr txBox="1"/>
      </xdr:nvSpPr>
      <xdr:spPr>
        <a:xfrm>
          <a:off x="1752111" y="964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78018</xdr:rowOff>
    </xdr:from>
    <xdr:to>
      <xdr:col>1</xdr:col>
      <xdr:colOff>485775</xdr:colOff>
      <xdr:row>58</xdr:row>
      <xdr:rowOff>8168</xdr:rowOff>
    </xdr:to>
    <xdr:sp macro="" textlink="">
      <xdr:nvSpPr>
        <xdr:cNvPr id="131" name="フローチャート : 判断 130"/>
        <xdr:cNvSpPr/>
      </xdr:nvSpPr>
      <xdr:spPr>
        <a:xfrm>
          <a:off x="1079500" y="985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170745</xdr:rowOff>
    </xdr:from>
    <xdr:ext cx="534377" cy="259045"/>
    <xdr:sp macro="" textlink="">
      <xdr:nvSpPr>
        <xdr:cNvPr id="132" name="テキスト ボックス 131"/>
        <xdr:cNvSpPr txBox="1"/>
      </xdr:nvSpPr>
      <xdr:spPr>
        <a:xfrm>
          <a:off x="863111" y="994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47,976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155103</xdr:rowOff>
    </xdr:from>
    <xdr:to>
      <xdr:col>6</xdr:col>
      <xdr:colOff>561975</xdr:colOff>
      <xdr:row>57</xdr:row>
      <xdr:rowOff>85253</xdr:rowOff>
    </xdr:to>
    <xdr:sp macro="" textlink="">
      <xdr:nvSpPr>
        <xdr:cNvPr id="138" name="円/楕円 137"/>
        <xdr:cNvSpPr/>
      </xdr:nvSpPr>
      <xdr:spPr>
        <a:xfrm>
          <a:off x="4584700" y="975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133530</xdr:rowOff>
    </xdr:from>
    <xdr:ext cx="534377" cy="259045"/>
    <xdr:sp macro="" textlink="">
      <xdr:nvSpPr>
        <xdr:cNvPr id="139" name="物件費該当値テキスト"/>
        <xdr:cNvSpPr txBox="1"/>
      </xdr:nvSpPr>
      <xdr:spPr>
        <a:xfrm>
          <a:off x="4686300" y="973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52,104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43614</xdr:rowOff>
    </xdr:from>
    <xdr:to>
      <xdr:col>5</xdr:col>
      <xdr:colOff>409575</xdr:colOff>
      <xdr:row>57</xdr:row>
      <xdr:rowOff>145214</xdr:rowOff>
    </xdr:to>
    <xdr:sp macro="" textlink="">
      <xdr:nvSpPr>
        <xdr:cNvPr id="140" name="円/楕円 139"/>
        <xdr:cNvSpPr/>
      </xdr:nvSpPr>
      <xdr:spPr>
        <a:xfrm>
          <a:off x="3746500" y="981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136341</xdr:rowOff>
    </xdr:from>
    <xdr:ext cx="534377" cy="259045"/>
    <xdr:sp macro="" textlink="">
      <xdr:nvSpPr>
        <xdr:cNvPr id="141" name="テキスト ボックス 140"/>
        <xdr:cNvSpPr txBox="1"/>
      </xdr:nvSpPr>
      <xdr:spPr>
        <a:xfrm>
          <a:off x="3530111" y="990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49,481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165824</xdr:rowOff>
    </xdr:from>
    <xdr:to>
      <xdr:col>4</xdr:col>
      <xdr:colOff>206375</xdr:colOff>
      <xdr:row>58</xdr:row>
      <xdr:rowOff>95974</xdr:rowOff>
    </xdr:to>
    <xdr:sp macro="" textlink="">
      <xdr:nvSpPr>
        <xdr:cNvPr id="142" name="円/楕円 141"/>
        <xdr:cNvSpPr/>
      </xdr:nvSpPr>
      <xdr:spPr>
        <a:xfrm>
          <a:off x="2857500" y="993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87101</xdr:rowOff>
    </xdr:from>
    <xdr:ext cx="534377" cy="259045"/>
    <xdr:sp macro="" textlink="">
      <xdr:nvSpPr>
        <xdr:cNvPr id="143" name="テキスト ボックス 142"/>
        <xdr:cNvSpPr txBox="1"/>
      </xdr:nvSpPr>
      <xdr:spPr>
        <a:xfrm>
          <a:off x="2641111" y="1003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44,135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158028</xdr:rowOff>
    </xdr:from>
    <xdr:to>
      <xdr:col>3</xdr:col>
      <xdr:colOff>3175</xdr:colOff>
      <xdr:row>58</xdr:row>
      <xdr:rowOff>88178</xdr:rowOff>
    </xdr:to>
    <xdr:sp macro="" textlink="">
      <xdr:nvSpPr>
        <xdr:cNvPr id="144" name="円/楕円 143"/>
        <xdr:cNvSpPr/>
      </xdr:nvSpPr>
      <xdr:spPr>
        <a:xfrm>
          <a:off x="1968500" y="993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79305</xdr:rowOff>
    </xdr:from>
    <xdr:ext cx="534377" cy="259045"/>
    <xdr:sp macro="" textlink="">
      <xdr:nvSpPr>
        <xdr:cNvPr id="145" name="テキスト ボックス 144"/>
        <xdr:cNvSpPr txBox="1"/>
      </xdr:nvSpPr>
      <xdr:spPr>
        <a:xfrm>
          <a:off x="1752111" y="1002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44,476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65925</xdr:rowOff>
    </xdr:from>
    <xdr:to>
      <xdr:col>1</xdr:col>
      <xdr:colOff>485775</xdr:colOff>
      <xdr:row>57</xdr:row>
      <xdr:rowOff>167525</xdr:rowOff>
    </xdr:to>
    <xdr:sp macro="" textlink="">
      <xdr:nvSpPr>
        <xdr:cNvPr id="146" name="円/楕円 145"/>
        <xdr:cNvSpPr/>
      </xdr:nvSpPr>
      <xdr:spPr>
        <a:xfrm>
          <a:off x="1079500" y="983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12602</xdr:rowOff>
    </xdr:from>
    <xdr:ext cx="534377" cy="259045"/>
    <xdr:sp macro="" textlink="">
      <xdr:nvSpPr>
        <xdr:cNvPr id="147" name="テキスト ボックス 146"/>
        <xdr:cNvSpPr txBox="1"/>
      </xdr:nvSpPr>
      <xdr:spPr>
        <a:xfrm>
          <a:off x="863111" y="961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48,505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153530</xdr:rowOff>
    </xdr:from>
    <xdr:to>
      <xdr:col>6</xdr:col>
      <xdr:colOff>510540</xdr:colOff>
      <xdr:row>77</xdr:row>
      <xdr:rowOff>145986</xdr:rowOff>
    </xdr:to>
    <xdr:cxnSp macro="">
      <xdr:nvCxnSpPr>
        <xdr:cNvPr id="167" name="直線コネクタ 166"/>
        <xdr:cNvCxnSpPr/>
      </xdr:nvCxnSpPr>
      <xdr:spPr>
        <a:xfrm flipV="1">
          <a:off x="4633595" y="12155030"/>
          <a:ext cx="1270" cy="1192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149813</xdr:rowOff>
    </xdr:from>
    <xdr:ext cx="378565" cy="259045"/>
    <xdr:sp macro="" textlink="">
      <xdr:nvSpPr>
        <xdr:cNvPr id="168" name="維持補修費最小値テキスト"/>
        <xdr:cNvSpPr txBox="1"/>
      </xdr:nvSpPr>
      <xdr:spPr>
        <a:xfrm>
          <a:off x="4686300" y="13351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6</xdr:col>
      <xdr:colOff>422275</xdr:colOff>
      <xdr:row>77</xdr:row>
      <xdr:rowOff>145986</xdr:rowOff>
    </xdr:from>
    <xdr:to>
      <xdr:col>6</xdr:col>
      <xdr:colOff>600075</xdr:colOff>
      <xdr:row>77</xdr:row>
      <xdr:rowOff>145986</xdr:rowOff>
    </xdr:to>
    <xdr:cxnSp macro="">
      <xdr:nvCxnSpPr>
        <xdr:cNvPr id="169" name="直線コネクタ 168"/>
        <xdr:cNvCxnSpPr/>
      </xdr:nvCxnSpPr>
      <xdr:spPr>
        <a:xfrm>
          <a:off x="4546600" y="13347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100207</xdr:rowOff>
    </xdr:from>
    <xdr:ext cx="534377" cy="259045"/>
    <xdr:sp macro="" textlink="">
      <xdr:nvSpPr>
        <xdr:cNvPr id="170" name="維持補修費最大値テキスト"/>
        <xdr:cNvSpPr txBox="1"/>
      </xdr:nvSpPr>
      <xdr:spPr>
        <a:xfrm>
          <a:off x="4686300" y="1193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21,758</a:t>
          </a:r>
          <a:endParaRPr kumimoji="1" lang="ja-JP" altLang="en-US" sz="1000" b="1">
            <a:latin typeface="ＭＳ Ｐゴシック"/>
          </a:endParaRPr>
        </a:p>
      </xdr:txBody>
    </xdr:sp>
    <xdr:clientData/>
  </xdr:oneCellAnchor>
  <xdr:twoCellAnchor>
    <xdr:from>
      <xdr:col>6</xdr:col>
      <xdr:colOff>422275</xdr:colOff>
      <xdr:row>70</xdr:row>
      <xdr:rowOff>153530</xdr:rowOff>
    </xdr:from>
    <xdr:to>
      <xdr:col>6</xdr:col>
      <xdr:colOff>600075</xdr:colOff>
      <xdr:row>70</xdr:row>
      <xdr:rowOff>153530</xdr:rowOff>
    </xdr:to>
    <xdr:cxnSp macro="">
      <xdr:nvCxnSpPr>
        <xdr:cNvPr id="171" name="直線コネクタ 170"/>
        <xdr:cNvCxnSpPr/>
      </xdr:nvCxnSpPr>
      <xdr:spPr>
        <a:xfrm>
          <a:off x="4546600" y="1215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40773</xdr:rowOff>
    </xdr:from>
    <xdr:to>
      <xdr:col>6</xdr:col>
      <xdr:colOff>511175</xdr:colOff>
      <xdr:row>77</xdr:row>
      <xdr:rowOff>46659</xdr:rowOff>
    </xdr:to>
    <xdr:cxnSp macro="">
      <xdr:nvCxnSpPr>
        <xdr:cNvPr id="172" name="直線コネクタ 171"/>
        <xdr:cNvCxnSpPr/>
      </xdr:nvCxnSpPr>
      <xdr:spPr>
        <a:xfrm>
          <a:off x="3797300" y="13242423"/>
          <a:ext cx="838200" cy="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108176</xdr:rowOff>
    </xdr:from>
    <xdr:ext cx="469744" cy="259045"/>
    <xdr:sp macro="" textlink="">
      <xdr:nvSpPr>
        <xdr:cNvPr id="173" name="維持補修費平均値テキスト"/>
        <xdr:cNvSpPr txBox="1"/>
      </xdr:nvSpPr>
      <xdr:spPr>
        <a:xfrm>
          <a:off x="4686300" y="12966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4,063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85300</xdr:rowOff>
    </xdr:from>
    <xdr:to>
      <xdr:col>6</xdr:col>
      <xdr:colOff>561975</xdr:colOff>
      <xdr:row>77</xdr:row>
      <xdr:rowOff>15450</xdr:rowOff>
    </xdr:to>
    <xdr:sp macro="" textlink="">
      <xdr:nvSpPr>
        <xdr:cNvPr id="174" name="フローチャート : 判断 173"/>
        <xdr:cNvSpPr/>
      </xdr:nvSpPr>
      <xdr:spPr>
        <a:xfrm>
          <a:off x="4584700" y="131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17227</xdr:rowOff>
    </xdr:from>
    <xdr:to>
      <xdr:col>5</xdr:col>
      <xdr:colOff>358775</xdr:colOff>
      <xdr:row>77</xdr:row>
      <xdr:rowOff>40773</xdr:rowOff>
    </xdr:to>
    <xdr:cxnSp macro="">
      <xdr:nvCxnSpPr>
        <xdr:cNvPr id="175" name="直線コネクタ 174"/>
        <xdr:cNvCxnSpPr/>
      </xdr:nvCxnSpPr>
      <xdr:spPr>
        <a:xfrm>
          <a:off x="2908300" y="13218877"/>
          <a:ext cx="8890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90615</xdr:rowOff>
    </xdr:from>
    <xdr:to>
      <xdr:col>5</xdr:col>
      <xdr:colOff>409575</xdr:colOff>
      <xdr:row>77</xdr:row>
      <xdr:rowOff>20765</xdr:rowOff>
    </xdr:to>
    <xdr:sp macro="" textlink="">
      <xdr:nvSpPr>
        <xdr:cNvPr id="176" name="フローチャート : 判断 175"/>
        <xdr:cNvSpPr/>
      </xdr:nvSpPr>
      <xdr:spPr>
        <a:xfrm>
          <a:off x="3746500" y="131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37292</xdr:rowOff>
    </xdr:from>
    <xdr:ext cx="469744" cy="259045"/>
    <xdr:sp macro="" textlink="">
      <xdr:nvSpPr>
        <xdr:cNvPr id="177" name="テキスト ボックス 176"/>
        <xdr:cNvSpPr txBox="1"/>
      </xdr:nvSpPr>
      <xdr:spPr>
        <a:xfrm>
          <a:off x="3562427" y="128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17227</xdr:rowOff>
    </xdr:from>
    <xdr:to>
      <xdr:col>4</xdr:col>
      <xdr:colOff>155575</xdr:colOff>
      <xdr:row>77</xdr:row>
      <xdr:rowOff>31286</xdr:rowOff>
    </xdr:to>
    <xdr:cxnSp macro="">
      <xdr:nvCxnSpPr>
        <xdr:cNvPr id="178" name="直線コネクタ 177"/>
        <xdr:cNvCxnSpPr/>
      </xdr:nvCxnSpPr>
      <xdr:spPr>
        <a:xfrm flipV="1">
          <a:off x="2019300" y="13218877"/>
          <a:ext cx="889000" cy="1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103415</xdr:rowOff>
    </xdr:from>
    <xdr:to>
      <xdr:col>4</xdr:col>
      <xdr:colOff>206375</xdr:colOff>
      <xdr:row>77</xdr:row>
      <xdr:rowOff>33565</xdr:rowOff>
    </xdr:to>
    <xdr:sp macro="" textlink="">
      <xdr:nvSpPr>
        <xdr:cNvPr id="179" name="フローチャート : 判断 178"/>
        <xdr:cNvSpPr/>
      </xdr:nvSpPr>
      <xdr:spPr>
        <a:xfrm>
          <a:off x="2857500" y="131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50093</xdr:rowOff>
    </xdr:from>
    <xdr:ext cx="469744" cy="259045"/>
    <xdr:sp macro="" textlink="">
      <xdr:nvSpPr>
        <xdr:cNvPr id="180" name="テキスト ボックス 179"/>
        <xdr:cNvSpPr txBox="1"/>
      </xdr:nvSpPr>
      <xdr:spPr>
        <a:xfrm>
          <a:off x="2673427" y="1290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152216</xdr:rowOff>
    </xdr:from>
    <xdr:to>
      <xdr:col>2</xdr:col>
      <xdr:colOff>638175</xdr:colOff>
      <xdr:row>77</xdr:row>
      <xdr:rowOff>31286</xdr:rowOff>
    </xdr:to>
    <xdr:cxnSp macro="">
      <xdr:nvCxnSpPr>
        <xdr:cNvPr id="181" name="直線コネクタ 180"/>
        <xdr:cNvCxnSpPr/>
      </xdr:nvCxnSpPr>
      <xdr:spPr>
        <a:xfrm>
          <a:off x="1130300" y="13182416"/>
          <a:ext cx="889000" cy="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100673</xdr:rowOff>
    </xdr:from>
    <xdr:to>
      <xdr:col>3</xdr:col>
      <xdr:colOff>3175</xdr:colOff>
      <xdr:row>77</xdr:row>
      <xdr:rowOff>30823</xdr:rowOff>
    </xdr:to>
    <xdr:sp macro="" textlink="">
      <xdr:nvSpPr>
        <xdr:cNvPr id="182" name="フローチャート : 判断 181"/>
        <xdr:cNvSpPr/>
      </xdr:nvSpPr>
      <xdr:spPr>
        <a:xfrm>
          <a:off x="1968500" y="1313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47350</xdr:rowOff>
    </xdr:from>
    <xdr:ext cx="469744" cy="259045"/>
    <xdr:sp macro="" textlink="">
      <xdr:nvSpPr>
        <xdr:cNvPr id="183" name="テキスト ボックス 182"/>
        <xdr:cNvSpPr txBox="1"/>
      </xdr:nvSpPr>
      <xdr:spPr>
        <a:xfrm>
          <a:off x="1784427" y="12906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99988</xdr:rowOff>
    </xdr:from>
    <xdr:to>
      <xdr:col>1</xdr:col>
      <xdr:colOff>485775</xdr:colOff>
      <xdr:row>77</xdr:row>
      <xdr:rowOff>30138</xdr:rowOff>
    </xdr:to>
    <xdr:sp macro="" textlink="">
      <xdr:nvSpPr>
        <xdr:cNvPr id="184" name="フローチャート : 判断 183"/>
        <xdr:cNvSpPr/>
      </xdr:nvSpPr>
      <xdr:spPr>
        <a:xfrm>
          <a:off x="1079500" y="1313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46664</xdr:rowOff>
    </xdr:from>
    <xdr:ext cx="469744" cy="259045"/>
    <xdr:sp macro="" textlink="">
      <xdr:nvSpPr>
        <xdr:cNvPr id="185" name="テキスト ボックス 184"/>
        <xdr:cNvSpPr txBox="1"/>
      </xdr:nvSpPr>
      <xdr:spPr>
        <a:xfrm>
          <a:off x="895427" y="12905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167309</xdr:rowOff>
    </xdr:from>
    <xdr:to>
      <xdr:col>6</xdr:col>
      <xdr:colOff>561975</xdr:colOff>
      <xdr:row>77</xdr:row>
      <xdr:rowOff>97459</xdr:rowOff>
    </xdr:to>
    <xdr:sp macro="" textlink="">
      <xdr:nvSpPr>
        <xdr:cNvPr id="191" name="円/楕円 190"/>
        <xdr:cNvSpPr/>
      </xdr:nvSpPr>
      <xdr:spPr>
        <a:xfrm>
          <a:off x="4584700" y="1319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82236</xdr:rowOff>
    </xdr:from>
    <xdr:ext cx="469744" cy="259045"/>
    <xdr:sp macro="" textlink="">
      <xdr:nvSpPr>
        <xdr:cNvPr id="192" name="維持補修費該当値テキスト"/>
        <xdr:cNvSpPr txBox="1"/>
      </xdr:nvSpPr>
      <xdr:spPr>
        <a:xfrm>
          <a:off x="4686300" y="1311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2,628</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161423</xdr:rowOff>
    </xdr:from>
    <xdr:to>
      <xdr:col>5</xdr:col>
      <xdr:colOff>409575</xdr:colOff>
      <xdr:row>77</xdr:row>
      <xdr:rowOff>91573</xdr:rowOff>
    </xdr:to>
    <xdr:sp macro="" textlink="">
      <xdr:nvSpPr>
        <xdr:cNvPr id="193" name="円/楕円 192"/>
        <xdr:cNvSpPr/>
      </xdr:nvSpPr>
      <xdr:spPr>
        <a:xfrm>
          <a:off x="3746500" y="1319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82700</xdr:rowOff>
    </xdr:from>
    <xdr:ext cx="469744" cy="259045"/>
    <xdr:sp macro="" textlink="">
      <xdr:nvSpPr>
        <xdr:cNvPr id="194" name="テキスト ボックス 193"/>
        <xdr:cNvSpPr txBox="1"/>
      </xdr:nvSpPr>
      <xdr:spPr>
        <a:xfrm>
          <a:off x="3562427" y="13284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2,731</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137877</xdr:rowOff>
    </xdr:from>
    <xdr:to>
      <xdr:col>4</xdr:col>
      <xdr:colOff>206375</xdr:colOff>
      <xdr:row>77</xdr:row>
      <xdr:rowOff>68027</xdr:rowOff>
    </xdr:to>
    <xdr:sp macro="" textlink="">
      <xdr:nvSpPr>
        <xdr:cNvPr id="195" name="円/楕円 194"/>
        <xdr:cNvSpPr/>
      </xdr:nvSpPr>
      <xdr:spPr>
        <a:xfrm>
          <a:off x="2857500" y="1316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59154</xdr:rowOff>
    </xdr:from>
    <xdr:ext cx="469744" cy="259045"/>
    <xdr:sp macro="" textlink="">
      <xdr:nvSpPr>
        <xdr:cNvPr id="196" name="テキスト ボックス 195"/>
        <xdr:cNvSpPr txBox="1"/>
      </xdr:nvSpPr>
      <xdr:spPr>
        <a:xfrm>
          <a:off x="2673427" y="13260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3,143</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151936</xdr:rowOff>
    </xdr:from>
    <xdr:to>
      <xdr:col>3</xdr:col>
      <xdr:colOff>3175</xdr:colOff>
      <xdr:row>77</xdr:row>
      <xdr:rowOff>82086</xdr:rowOff>
    </xdr:to>
    <xdr:sp macro="" textlink="">
      <xdr:nvSpPr>
        <xdr:cNvPr id="197" name="円/楕円 196"/>
        <xdr:cNvSpPr/>
      </xdr:nvSpPr>
      <xdr:spPr>
        <a:xfrm>
          <a:off x="1968500" y="1318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73213</xdr:rowOff>
    </xdr:from>
    <xdr:ext cx="469744" cy="259045"/>
    <xdr:sp macro="" textlink="">
      <xdr:nvSpPr>
        <xdr:cNvPr id="198" name="テキスト ボックス 197"/>
        <xdr:cNvSpPr txBox="1"/>
      </xdr:nvSpPr>
      <xdr:spPr>
        <a:xfrm>
          <a:off x="1784427" y="1327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2,897</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101416</xdr:rowOff>
    </xdr:from>
    <xdr:to>
      <xdr:col>1</xdr:col>
      <xdr:colOff>485775</xdr:colOff>
      <xdr:row>77</xdr:row>
      <xdr:rowOff>31566</xdr:rowOff>
    </xdr:to>
    <xdr:sp macro="" textlink="">
      <xdr:nvSpPr>
        <xdr:cNvPr id="199" name="円/楕円 198"/>
        <xdr:cNvSpPr/>
      </xdr:nvSpPr>
      <xdr:spPr>
        <a:xfrm>
          <a:off x="1079500" y="1313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22693</xdr:rowOff>
    </xdr:from>
    <xdr:ext cx="469744" cy="259045"/>
    <xdr:sp macro="" textlink="">
      <xdr:nvSpPr>
        <xdr:cNvPr id="200" name="テキスト ボックス 199"/>
        <xdr:cNvSpPr txBox="1"/>
      </xdr:nvSpPr>
      <xdr:spPr>
        <a:xfrm>
          <a:off x="895427" y="13224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90,690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126082</xdr:rowOff>
    </xdr:from>
    <xdr:to>
      <xdr:col>6</xdr:col>
      <xdr:colOff>510540</xdr:colOff>
      <xdr:row>98</xdr:row>
      <xdr:rowOff>130524</xdr:rowOff>
    </xdr:to>
    <xdr:cxnSp macro="">
      <xdr:nvCxnSpPr>
        <xdr:cNvPr id="227" name="直線コネクタ 226"/>
        <xdr:cNvCxnSpPr/>
      </xdr:nvCxnSpPr>
      <xdr:spPr>
        <a:xfrm flipV="1">
          <a:off x="4633595" y="15385132"/>
          <a:ext cx="1270" cy="154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134351</xdr:rowOff>
    </xdr:from>
    <xdr:ext cx="534377" cy="259045"/>
    <xdr:sp macro="" textlink="">
      <xdr:nvSpPr>
        <xdr:cNvPr id="228" name="扶助費最小値テキスト"/>
        <xdr:cNvSpPr txBox="1"/>
      </xdr:nvSpPr>
      <xdr:spPr>
        <a:xfrm>
          <a:off x="4686300" y="1693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68,562</a:t>
          </a:r>
          <a:endParaRPr kumimoji="1" lang="ja-JP" altLang="en-US" sz="1000" b="1">
            <a:latin typeface="ＭＳ Ｐゴシック"/>
          </a:endParaRPr>
        </a:p>
      </xdr:txBody>
    </xdr:sp>
    <xdr:clientData/>
  </xdr:oneCellAnchor>
  <xdr:twoCellAnchor>
    <xdr:from>
      <xdr:col>6</xdr:col>
      <xdr:colOff>422275</xdr:colOff>
      <xdr:row>98</xdr:row>
      <xdr:rowOff>130524</xdr:rowOff>
    </xdr:from>
    <xdr:to>
      <xdr:col>6</xdr:col>
      <xdr:colOff>600075</xdr:colOff>
      <xdr:row>98</xdr:row>
      <xdr:rowOff>130524</xdr:rowOff>
    </xdr:to>
    <xdr:cxnSp macro="">
      <xdr:nvCxnSpPr>
        <xdr:cNvPr id="229" name="直線コネクタ 228"/>
        <xdr:cNvCxnSpPr/>
      </xdr:nvCxnSpPr>
      <xdr:spPr>
        <a:xfrm>
          <a:off x="4546600" y="16932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72759</xdr:rowOff>
    </xdr:from>
    <xdr:ext cx="599010" cy="259045"/>
    <xdr:sp macro="" textlink="">
      <xdr:nvSpPr>
        <xdr:cNvPr id="230" name="扶助費最大値テキスト"/>
        <xdr:cNvSpPr txBox="1"/>
      </xdr:nvSpPr>
      <xdr:spPr>
        <a:xfrm>
          <a:off x="4686300" y="15160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163,334</a:t>
          </a:r>
          <a:endParaRPr kumimoji="1" lang="ja-JP" altLang="en-US" sz="1000" b="1">
            <a:latin typeface="ＭＳ Ｐゴシック"/>
          </a:endParaRPr>
        </a:p>
      </xdr:txBody>
    </xdr:sp>
    <xdr:clientData/>
  </xdr:oneCellAnchor>
  <xdr:twoCellAnchor>
    <xdr:from>
      <xdr:col>6</xdr:col>
      <xdr:colOff>422275</xdr:colOff>
      <xdr:row>89</xdr:row>
      <xdr:rowOff>126082</xdr:rowOff>
    </xdr:from>
    <xdr:to>
      <xdr:col>6</xdr:col>
      <xdr:colOff>600075</xdr:colOff>
      <xdr:row>89</xdr:row>
      <xdr:rowOff>126082</xdr:rowOff>
    </xdr:to>
    <xdr:cxnSp macro="">
      <xdr:nvCxnSpPr>
        <xdr:cNvPr id="231" name="直線コネクタ 230"/>
        <xdr:cNvCxnSpPr/>
      </xdr:nvCxnSpPr>
      <xdr:spPr>
        <a:xfrm>
          <a:off x="4546600" y="1538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161956</xdr:rowOff>
    </xdr:from>
    <xdr:to>
      <xdr:col>6</xdr:col>
      <xdr:colOff>511175</xdr:colOff>
      <xdr:row>96</xdr:row>
      <xdr:rowOff>34348</xdr:rowOff>
    </xdr:to>
    <xdr:cxnSp macro="">
      <xdr:nvCxnSpPr>
        <xdr:cNvPr id="232" name="直線コネクタ 231"/>
        <xdr:cNvCxnSpPr/>
      </xdr:nvCxnSpPr>
      <xdr:spPr>
        <a:xfrm flipV="1">
          <a:off x="3797300" y="16449706"/>
          <a:ext cx="838200" cy="4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57729</xdr:rowOff>
    </xdr:from>
    <xdr:ext cx="599010" cy="259045"/>
    <xdr:sp macro="" textlink="">
      <xdr:nvSpPr>
        <xdr:cNvPr id="233" name="扶助費平均値テキスト"/>
        <xdr:cNvSpPr txBox="1"/>
      </xdr:nvSpPr>
      <xdr:spPr>
        <a:xfrm>
          <a:off x="4686300" y="161740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102,810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34852</xdr:rowOff>
    </xdr:from>
    <xdr:to>
      <xdr:col>6</xdr:col>
      <xdr:colOff>561975</xdr:colOff>
      <xdr:row>95</xdr:row>
      <xdr:rowOff>136452</xdr:rowOff>
    </xdr:to>
    <xdr:sp macro="" textlink="">
      <xdr:nvSpPr>
        <xdr:cNvPr id="234" name="フローチャート : 判断 233"/>
        <xdr:cNvSpPr/>
      </xdr:nvSpPr>
      <xdr:spPr>
        <a:xfrm>
          <a:off x="4584700" y="1632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34348</xdr:rowOff>
    </xdr:from>
    <xdr:to>
      <xdr:col>5</xdr:col>
      <xdr:colOff>358775</xdr:colOff>
      <xdr:row>96</xdr:row>
      <xdr:rowOff>109573</xdr:rowOff>
    </xdr:to>
    <xdr:cxnSp macro="">
      <xdr:nvCxnSpPr>
        <xdr:cNvPr id="235" name="直線コネクタ 234"/>
        <xdr:cNvCxnSpPr/>
      </xdr:nvCxnSpPr>
      <xdr:spPr>
        <a:xfrm flipV="1">
          <a:off x="2908300" y="16493548"/>
          <a:ext cx="889000" cy="7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137086</xdr:rowOff>
    </xdr:from>
    <xdr:to>
      <xdr:col>5</xdr:col>
      <xdr:colOff>409575</xdr:colOff>
      <xdr:row>97</xdr:row>
      <xdr:rowOff>67236</xdr:rowOff>
    </xdr:to>
    <xdr:sp macro="" textlink="">
      <xdr:nvSpPr>
        <xdr:cNvPr id="236" name="フローチャート : 判断 235"/>
        <xdr:cNvSpPr/>
      </xdr:nvSpPr>
      <xdr:spPr>
        <a:xfrm>
          <a:off x="3746500" y="1659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58363</xdr:rowOff>
    </xdr:from>
    <xdr:ext cx="534377" cy="259045"/>
    <xdr:sp macro="" textlink="">
      <xdr:nvSpPr>
        <xdr:cNvPr id="237" name="テキスト ボックス 236"/>
        <xdr:cNvSpPr txBox="1"/>
      </xdr:nvSpPr>
      <xdr:spPr>
        <a:xfrm>
          <a:off x="3530111" y="1668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109573</xdr:rowOff>
    </xdr:from>
    <xdr:to>
      <xdr:col>4</xdr:col>
      <xdr:colOff>155575</xdr:colOff>
      <xdr:row>96</xdr:row>
      <xdr:rowOff>142232</xdr:rowOff>
    </xdr:to>
    <xdr:cxnSp macro="">
      <xdr:nvCxnSpPr>
        <xdr:cNvPr id="238" name="直線コネクタ 237"/>
        <xdr:cNvCxnSpPr/>
      </xdr:nvCxnSpPr>
      <xdr:spPr>
        <a:xfrm flipV="1">
          <a:off x="2019300" y="16568773"/>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63264</xdr:rowOff>
    </xdr:from>
    <xdr:to>
      <xdr:col>4</xdr:col>
      <xdr:colOff>206375</xdr:colOff>
      <xdr:row>97</xdr:row>
      <xdr:rowOff>164864</xdr:rowOff>
    </xdr:to>
    <xdr:sp macro="" textlink="">
      <xdr:nvSpPr>
        <xdr:cNvPr id="239" name="フローチャート : 判断 238"/>
        <xdr:cNvSpPr/>
      </xdr:nvSpPr>
      <xdr:spPr>
        <a:xfrm>
          <a:off x="2857500" y="1669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155991</xdr:rowOff>
    </xdr:from>
    <xdr:ext cx="534377" cy="259045"/>
    <xdr:sp macro="" textlink="">
      <xdr:nvSpPr>
        <xdr:cNvPr id="240" name="テキスト ボックス 239"/>
        <xdr:cNvSpPr txBox="1"/>
      </xdr:nvSpPr>
      <xdr:spPr>
        <a:xfrm>
          <a:off x="2641111" y="1678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142232</xdr:rowOff>
    </xdr:from>
    <xdr:to>
      <xdr:col>2</xdr:col>
      <xdr:colOff>638175</xdr:colOff>
      <xdr:row>96</xdr:row>
      <xdr:rowOff>156780</xdr:rowOff>
    </xdr:to>
    <xdr:cxnSp macro="">
      <xdr:nvCxnSpPr>
        <xdr:cNvPr id="241" name="直線コネクタ 240"/>
        <xdr:cNvCxnSpPr/>
      </xdr:nvCxnSpPr>
      <xdr:spPr>
        <a:xfrm flipV="1">
          <a:off x="1130300" y="16601432"/>
          <a:ext cx="889000" cy="14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75527</xdr:rowOff>
    </xdr:from>
    <xdr:to>
      <xdr:col>3</xdr:col>
      <xdr:colOff>3175</xdr:colOff>
      <xdr:row>98</xdr:row>
      <xdr:rowOff>5677</xdr:rowOff>
    </xdr:to>
    <xdr:sp macro="" textlink="">
      <xdr:nvSpPr>
        <xdr:cNvPr id="242" name="フローチャート : 判断 241"/>
        <xdr:cNvSpPr/>
      </xdr:nvSpPr>
      <xdr:spPr>
        <a:xfrm>
          <a:off x="1968500" y="1670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168254</xdr:rowOff>
    </xdr:from>
    <xdr:ext cx="534377" cy="259045"/>
    <xdr:sp macro="" textlink="">
      <xdr:nvSpPr>
        <xdr:cNvPr id="243" name="テキスト ボックス 242"/>
        <xdr:cNvSpPr txBox="1"/>
      </xdr:nvSpPr>
      <xdr:spPr>
        <a:xfrm>
          <a:off x="1752111" y="1679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105440</xdr:rowOff>
    </xdr:from>
    <xdr:to>
      <xdr:col>1</xdr:col>
      <xdr:colOff>485775</xdr:colOff>
      <xdr:row>98</xdr:row>
      <xdr:rowOff>35590</xdr:rowOff>
    </xdr:to>
    <xdr:sp macro="" textlink="">
      <xdr:nvSpPr>
        <xdr:cNvPr id="244" name="フローチャート : 判断 243"/>
        <xdr:cNvSpPr/>
      </xdr:nvSpPr>
      <xdr:spPr>
        <a:xfrm>
          <a:off x="1079500" y="1673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26717</xdr:rowOff>
    </xdr:from>
    <xdr:ext cx="534377" cy="259045"/>
    <xdr:sp macro="" textlink="">
      <xdr:nvSpPr>
        <xdr:cNvPr id="245" name="テキスト ボックス 244"/>
        <xdr:cNvSpPr txBox="1"/>
      </xdr:nvSpPr>
      <xdr:spPr>
        <a:xfrm>
          <a:off x="863111" y="1682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77,487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111156</xdr:rowOff>
    </xdr:from>
    <xdr:to>
      <xdr:col>6</xdr:col>
      <xdr:colOff>561975</xdr:colOff>
      <xdr:row>96</xdr:row>
      <xdr:rowOff>41306</xdr:rowOff>
    </xdr:to>
    <xdr:sp macro="" textlink="">
      <xdr:nvSpPr>
        <xdr:cNvPr id="251" name="円/楕円 250"/>
        <xdr:cNvSpPr/>
      </xdr:nvSpPr>
      <xdr:spPr>
        <a:xfrm>
          <a:off x="4584700" y="1639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89583</xdr:rowOff>
    </xdr:from>
    <xdr:ext cx="534377" cy="259045"/>
    <xdr:sp macro="" textlink="">
      <xdr:nvSpPr>
        <xdr:cNvPr id="252" name="扶助費該当値テキスト"/>
        <xdr:cNvSpPr txBox="1"/>
      </xdr:nvSpPr>
      <xdr:spPr>
        <a:xfrm>
          <a:off x="4686300" y="1637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98,137</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154998</xdr:rowOff>
    </xdr:from>
    <xdr:to>
      <xdr:col>5</xdr:col>
      <xdr:colOff>409575</xdr:colOff>
      <xdr:row>96</xdr:row>
      <xdr:rowOff>85148</xdr:rowOff>
    </xdr:to>
    <xdr:sp macro="" textlink="">
      <xdr:nvSpPr>
        <xdr:cNvPr id="253" name="円/楕円 252"/>
        <xdr:cNvSpPr/>
      </xdr:nvSpPr>
      <xdr:spPr>
        <a:xfrm>
          <a:off x="3746500" y="1644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101675</xdr:rowOff>
    </xdr:from>
    <xdr:ext cx="534377" cy="259045"/>
    <xdr:sp macro="" textlink="">
      <xdr:nvSpPr>
        <xdr:cNvPr id="254" name="テキスト ボックス 253"/>
        <xdr:cNvSpPr txBox="1"/>
      </xdr:nvSpPr>
      <xdr:spPr>
        <a:xfrm>
          <a:off x="3530111" y="1621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95,452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58773</xdr:rowOff>
    </xdr:from>
    <xdr:to>
      <xdr:col>4</xdr:col>
      <xdr:colOff>206375</xdr:colOff>
      <xdr:row>96</xdr:row>
      <xdr:rowOff>160373</xdr:rowOff>
    </xdr:to>
    <xdr:sp macro="" textlink="">
      <xdr:nvSpPr>
        <xdr:cNvPr id="255" name="円/楕円 254"/>
        <xdr:cNvSpPr/>
      </xdr:nvSpPr>
      <xdr:spPr>
        <a:xfrm>
          <a:off x="2857500" y="1651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5450</xdr:rowOff>
    </xdr:from>
    <xdr:ext cx="534377" cy="259045"/>
    <xdr:sp macro="" textlink="">
      <xdr:nvSpPr>
        <xdr:cNvPr id="256" name="テキスト ボックス 255"/>
        <xdr:cNvSpPr txBox="1"/>
      </xdr:nvSpPr>
      <xdr:spPr>
        <a:xfrm>
          <a:off x="2641111" y="1629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90,845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91432</xdr:rowOff>
    </xdr:from>
    <xdr:to>
      <xdr:col>3</xdr:col>
      <xdr:colOff>3175</xdr:colOff>
      <xdr:row>97</xdr:row>
      <xdr:rowOff>21582</xdr:rowOff>
    </xdr:to>
    <xdr:sp macro="" textlink="">
      <xdr:nvSpPr>
        <xdr:cNvPr id="257" name="円/楕円 256"/>
        <xdr:cNvSpPr/>
      </xdr:nvSpPr>
      <xdr:spPr>
        <a:xfrm>
          <a:off x="1968500" y="1655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38109</xdr:rowOff>
    </xdr:from>
    <xdr:ext cx="534377" cy="259045"/>
    <xdr:sp macro="" textlink="">
      <xdr:nvSpPr>
        <xdr:cNvPr id="258" name="テキスト ボックス 257"/>
        <xdr:cNvSpPr txBox="1"/>
      </xdr:nvSpPr>
      <xdr:spPr>
        <a:xfrm>
          <a:off x="1752111" y="1632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88,845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105980</xdr:rowOff>
    </xdr:from>
    <xdr:to>
      <xdr:col>1</xdr:col>
      <xdr:colOff>485775</xdr:colOff>
      <xdr:row>97</xdr:row>
      <xdr:rowOff>36130</xdr:rowOff>
    </xdr:to>
    <xdr:sp macro="" textlink="">
      <xdr:nvSpPr>
        <xdr:cNvPr id="259" name="円/楕円 258"/>
        <xdr:cNvSpPr/>
      </xdr:nvSpPr>
      <xdr:spPr>
        <a:xfrm>
          <a:off x="1079500" y="1656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52657</xdr:rowOff>
    </xdr:from>
    <xdr:ext cx="534377" cy="259045"/>
    <xdr:sp macro="" textlink="">
      <xdr:nvSpPr>
        <xdr:cNvPr id="260" name="テキスト ボックス 259"/>
        <xdr:cNvSpPr txBox="1"/>
      </xdr:nvSpPr>
      <xdr:spPr>
        <a:xfrm>
          <a:off x="863111" y="1634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87,954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38,379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25781</xdr:rowOff>
    </xdr:from>
    <xdr:to>
      <xdr:col>15</xdr:col>
      <xdr:colOff>180340</xdr:colOff>
      <xdr:row>38</xdr:row>
      <xdr:rowOff>86828</xdr:rowOff>
    </xdr:to>
    <xdr:cxnSp macro="">
      <xdr:nvCxnSpPr>
        <xdr:cNvPr id="286" name="直線コネクタ 285"/>
        <xdr:cNvCxnSpPr/>
      </xdr:nvCxnSpPr>
      <xdr:spPr>
        <a:xfrm flipV="1">
          <a:off x="10475595" y="5512181"/>
          <a:ext cx="1270" cy="1089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90655</xdr:rowOff>
    </xdr:from>
    <xdr:ext cx="534377" cy="259045"/>
    <xdr:sp macro="" textlink="">
      <xdr:nvSpPr>
        <xdr:cNvPr id="287" name="補助費等最小値テキスト"/>
        <xdr:cNvSpPr txBox="1"/>
      </xdr:nvSpPr>
      <xdr:spPr>
        <a:xfrm>
          <a:off x="10528300" y="660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16,857</a:t>
          </a:r>
          <a:endParaRPr kumimoji="1" lang="ja-JP" altLang="en-US" sz="1000" b="1">
            <a:latin typeface="ＭＳ Ｐゴシック"/>
          </a:endParaRPr>
        </a:p>
      </xdr:txBody>
    </xdr:sp>
    <xdr:clientData/>
  </xdr:oneCellAnchor>
  <xdr:twoCellAnchor>
    <xdr:from>
      <xdr:col>15</xdr:col>
      <xdr:colOff>92075</xdr:colOff>
      <xdr:row>38</xdr:row>
      <xdr:rowOff>86828</xdr:rowOff>
    </xdr:from>
    <xdr:to>
      <xdr:col>15</xdr:col>
      <xdr:colOff>269875</xdr:colOff>
      <xdr:row>38</xdr:row>
      <xdr:rowOff>86828</xdr:rowOff>
    </xdr:to>
    <xdr:cxnSp macro="">
      <xdr:nvCxnSpPr>
        <xdr:cNvPr id="288" name="直線コネクタ 287"/>
        <xdr:cNvCxnSpPr/>
      </xdr:nvCxnSpPr>
      <xdr:spPr>
        <a:xfrm>
          <a:off x="10388600" y="660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143908</xdr:rowOff>
    </xdr:from>
    <xdr:ext cx="599010" cy="259045"/>
    <xdr:sp macro="" textlink="">
      <xdr:nvSpPr>
        <xdr:cNvPr id="289" name="補助費等最大値テキスト"/>
        <xdr:cNvSpPr txBox="1"/>
      </xdr:nvSpPr>
      <xdr:spPr>
        <a:xfrm>
          <a:off x="10528300" y="5287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116,965</a:t>
          </a:r>
          <a:endParaRPr kumimoji="1" lang="ja-JP" altLang="en-US" sz="1000" b="1">
            <a:latin typeface="ＭＳ Ｐゴシック"/>
          </a:endParaRPr>
        </a:p>
      </xdr:txBody>
    </xdr:sp>
    <xdr:clientData/>
  </xdr:oneCellAnchor>
  <xdr:twoCellAnchor>
    <xdr:from>
      <xdr:col>15</xdr:col>
      <xdr:colOff>92075</xdr:colOff>
      <xdr:row>32</xdr:row>
      <xdr:rowOff>25781</xdr:rowOff>
    </xdr:from>
    <xdr:to>
      <xdr:col>15</xdr:col>
      <xdr:colOff>269875</xdr:colOff>
      <xdr:row>32</xdr:row>
      <xdr:rowOff>25781</xdr:rowOff>
    </xdr:to>
    <xdr:cxnSp macro="">
      <xdr:nvCxnSpPr>
        <xdr:cNvPr id="290" name="直線コネクタ 289"/>
        <xdr:cNvCxnSpPr/>
      </xdr:nvCxnSpPr>
      <xdr:spPr>
        <a:xfrm>
          <a:off x="10388600" y="551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126321</xdr:rowOff>
    </xdr:from>
    <xdr:to>
      <xdr:col>15</xdr:col>
      <xdr:colOff>180975</xdr:colOff>
      <xdr:row>36</xdr:row>
      <xdr:rowOff>152981</xdr:rowOff>
    </xdr:to>
    <xdr:cxnSp macro="">
      <xdr:nvCxnSpPr>
        <xdr:cNvPr id="291" name="直線コネクタ 290"/>
        <xdr:cNvCxnSpPr/>
      </xdr:nvCxnSpPr>
      <xdr:spPr>
        <a:xfrm flipV="1">
          <a:off x="9639300" y="6298521"/>
          <a:ext cx="838200" cy="2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92277</xdr:rowOff>
    </xdr:from>
    <xdr:ext cx="534377" cy="259045"/>
    <xdr:sp macro="" textlink="">
      <xdr:nvSpPr>
        <xdr:cNvPr id="292" name="補助費等平均値テキスト"/>
        <xdr:cNvSpPr txBox="1"/>
      </xdr:nvSpPr>
      <xdr:spPr>
        <a:xfrm>
          <a:off x="10528300" y="6264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41,208</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113850</xdr:rowOff>
    </xdr:from>
    <xdr:to>
      <xdr:col>15</xdr:col>
      <xdr:colOff>231775</xdr:colOff>
      <xdr:row>37</xdr:row>
      <xdr:rowOff>44000</xdr:rowOff>
    </xdr:to>
    <xdr:sp macro="" textlink="">
      <xdr:nvSpPr>
        <xdr:cNvPr id="293" name="フローチャート : 判断 292"/>
        <xdr:cNvSpPr/>
      </xdr:nvSpPr>
      <xdr:spPr>
        <a:xfrm>
          <a:off x="10426700" y="628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30</xdr:row>
      <xdr:rowOff>42490</xdr:rowOff>
    </xdr:from>
    <xdr:to>
      <xdr:col>14</xdr:col>
      <xdr:colOff>28575</xdr:colOff>
      <xdr:row>36</xdr:row>
      <xdr:rowOff>152981</xdr:rowOff>
    </xdr:to>
    <xdr:cxnSp macro="">
      <xdr:nvCxnSpPr>
        <xdr:cNvPr id="294" name="直線コネクタ 293"/>
        <xdr:cNvCxnSpPr/>
      </xdr:nvCxnSpPr>
      <xdr:spPr>
        <a:xfrm>
          <a:off x="8750300" y="5185990"/>
          <a:ext cx="889000" cy="113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41656</xdr:rowOff>
    </xdr:from>
    <xdr:to>
      <xdr:col>14</xdr:col>
      <xdr:colOff>79375</xdr:colOff>
      <xdr:row>37</xdr:row>
      <xdr:rowOff>143256</xdr:rowOff>
    </xdr:to>
    <xdr:sp macro="" textlink="">
      <xdr:nvSpPr>
        <xdr:cNvPr id="295" name="フローチャート : 判断 294"/>
        <xdr:cNvSpPr/>
      </xdr:nvSpPr>
      <xdr:spPr>
        <a:xfrm>
          <a:off x="9588500" y="638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134383</xdr:rowOff>
    </xdr:from>
    <xdr:ext cx="534377" cy="259045"/>
    <xdr:sp macro="" textlink="">
      <xdr:nvSpPr>
        <xdr:cNvPr id="296" name="テキスト ボックス 295"/>
        <xdr:cNvSpPr txBox="1"/>
      </xdr:nvSpPr>
      <xdr:spPr>
        <a:xfrm>
          <a:off x="9372111" y="647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11</xdr:col>
      <xdr:colOff>307975</xdr:colOff>
      <xdr:row>30</xdr:row>
      <xdr:rowOff>42490</xdr:rowOff>
    </xdr:from>
    <xdr:to>
      <xdr:col>12</xdr:col>
      <xdr:colOff>511175</xdr:colOff>
      <xdr:row>37</xdr:row>
      <xdr:rowOff>25977</xdr:rowOff>
    </xdr:to>
    <xdr:cxnSp macro="">
      <xdr:nvCxnSpPr>
        <xdr:cNvPr id="297" name="直線コネクタ 296"/>
        <xdr:cNvCxnSpPr/>
      </xdr:nvCxnSpPr>
      <xdr:spPr>
        <a:xfrm flipV="1">
          <a:off x="7861300" y="5185990"/>
          <a:ext cx="889000" cy="118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40502</xdr:rowOff>
    </xdr:from>
    <xdr:to>
      <xdr:col>12</xdr:col>
      <xdr:colOff>561975</xdr:colOff>
      <xdr:row>37</xdr:row>
      <xdr:rowOff>142102</xdr:rowOff>
    </xdr:to>
    <xdr:sp macro="" textlink="">
      <xdr:nvSpPr>
        <xdr:cNvPr id="298" name="フローチャート : 判断 297"/>
        <xdr:cNvSpPr/>
      </xdr:nvSpPr>
      <xdr:spPr>
        <a:xfrm>
          <a:off x="8699500" y="638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133229</xdr:rowOff>
    </xdr:from>
    <xdr:ext cx="534377" cy="259045"/>
    <xdr:sp macro="" textlink="">
      <xdr:nvSpPr>
        <xdr:cNvPr id="299" name="テキスト ボックス 298"/>
        <xdr:cNvSpPr txBox="1"/>
      </xdr:nvSpPr>
      <xdr:spPr>
        <a:xfrm>
          <a:off x="8483111" y="64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148811</xdr:rowOff>
    </xdr:from>
    <xdr:to>
      <xdr:col>11</xdr:col>
      <xdr:colOff>307975</xdr:colOff>
      <xdr:row>37</xdr:row>
      <xdr:rowOff>25977</xdr:rowOff>
    </xdr:to>
    <xdr:cxnSp macro="">
      <xdr:nvCxnSpPr>
        <xdr:cNvPr id="300" name="直線コネクタ 299"/>
        <xdr:cNvCxnSpPr/>
      </xdr:nvCxnSpPr>
      <xdr:spPr>
        <a:xfrm>
          <a:off x="6972300" y="6321011"/>
          <a:ext cx="889000" cy="48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68021</xdr:rowOff>
    </xdr:from>
    <xdr:to>
      <xdr:col>11</xdr:col>
      <xdr:colOff>358775</xdr:colOff>
      <xdr:row>37</xdr:row>
      <xdr:rowOff>169621</xdr:rowOff>
    </xdr:to>
    <xdr:sp macro="" textlink="">
      <xdr:nvSpPr>
        <xdr:cNvPr id="301" name="フローチャート : 判断 300"/>
        <xdr:cNvSpPr/>
      </xdr:nvSpPr>
      <xdr:spPr>
        <a:xfrm>
          <a:off x="7810500" y="641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160748</xdr:rowOff>
    </xdr:from>
    <xdr:ext cx="534377" cy="259045"/>
    <xdr:sp macro="" textlink="">
      <xdr:nvSpPr>
        <xdr:cNvPr id="302" name="テキスト ボックス 301"/>
        <xdr:cNvSpPr txBox="1"/>
      </xdr:nvSpPr>
      <xdr:spPr>
        <a:xfrm>
          <a:off x="7594111" y="650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72669</xdr:rowOff>
    </xdr:from>
    <xdr:to>
      <xdr:col>10</xdr:col>
      <xdr:colOff>155575</xdr:colOff>
      <xdr:row>38</xdr:row>
      <xdr:rowOff>2819</xdr:rowOff>
    </xdr:to>
    <xdr:sp macro="" textlink="">
      <xdr:nvSpPr>
        <xdr:cNvPr id="303" name="フローチャート : 判断 302"/>
        <xdr:cNvSpPr/>
      </xdr:nvSpPr>
      <xdr:spPr>
        <a:xfrm>
          <a:off x="6921500" y="641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165396</xdr:rowOff>
    </xdr:from>
    <xdr:ext cx="534377" cy="259045"/>
    <xdr:sp macro="" textlink="">
      <xdr:nvSpPr>
        <xdr:cNvPr id="304" name="テキスト ボックス 303"/>
        <xdr:cNvSpPr txBox="1"/>
      </xdr:nvSpPr>
      <xdr:spPr>
        <a:xfrm>
          <a:off x="6705111" y="650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75521</xdr:rowOff>
    </xdr:from>
    <xdr:to>
      <xdr:col>15</xdr:col>
      <xdr:colOff>231775</xdr:colOff>
      <xdr:row>37</xdr:row>
      <xdr:rowOff>5671</xdr:rowOff>
    </xdr:to>
    <xdr:sp macro="" textlink="">
      <xdr:nvSpPr>
        <xdr:cNvPr id="310" name="円/楕円 309"/>
        <xdr:cNvSpPr/>
      </xdr:nvSpPr>
      <xdr:spPr>
        <a:xfrm>
          <a:off x="10426700" y="624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98398</xdr:rowOff>
    </xdr:from>
    <xdr:ext cx="534377" cy="259045"/>
    <xdr:sp macro="" textlink="">
      <xdr:nvSpPr>
        <xdr:cNvPr id="311" name="補助費等該当値テキスト"/>
        <xdr:cNvSpPr txBox="1"/>
      </xdr:nvSpPr>
      <xdr:spPr>
        <a:xfrm>
          <a:off x="10528300" y="609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44,729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102181</xdr:rowOff>
    </xdr:from>
    <xdr:to>
      <xdr:col>14</xdr:col>
      <xdr:colOff>79375</xdr:colOff>
      <xdr:row>37</xdr:row>
      <xdr:rowOff>32331</xdr:rowOff>
    </xdr:to>
    <xdr:sp macro="" textlink="">
      <xdr:nvSpPr>
        <xdr:cNvPr id="312" name="円/楕円 311"/>
        <xdr:cNvSpPr/>
      </xdr:nvSpPr>
      <xdr:spPr>
        <a:xfrm>
          <a:off x="9588500" y="627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48858</xdr:rowOff>
    </xdr:from>
    <xdr:ext cx="534377" cy="259045"/>
    <xdr:sp macro="" textlink="">
      <xdr:nvSpPr>
        <xdr:cNvPr id="313" name="テキスト ボックス 312"/>
        <xdr:cNvSpPr txBox="1"/>
      </xdr:nvSpPr>
      <xdr:spPr>
        <a:xfrm>
          <a:off x="9372111" y="604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42,280</a:t>
          </a:r>
          <a:endParaRPr kumimoji="1" lang="ja-JP" altLang="en-US" sz="1000" b="1">
            <a:solidFill>
              <a:srgbClr val="FF0000"/>
            </a:solidFill>
            <a:latin typeface="ＭＳ Ｐゴシック"/>
          </a:endParaRPr>
        </a:p>
      </xdr:txBody>
    </xdr:sp>
    <xdr:clientData/>
  </xdr:oneCellAnchor>
  <xdr:twoCellAnchor>
    <xdr:from>
      <xdr:col>12</xdr:col>
      <xdr:colOff>460375</xdr:colOff>
      <xdr:row>29</xdr:row>
      <xdr:rowOff>163140</xdr:rowOff>
    </xdr:from>
    <xdr:to>
      <xdr:col>12</xdr:col>
      <xdr:colOff>561975</xdr:colOff>
      <xdr:row>30</xdr:row>
      <xdr:rowOff>93290</xdr:rowOff>
    </xdr:to>
    <xdr:sp macro="" textlink="">
      <xdr:nvSpPr>
        <xdr:cNvPr id="314" name="円/楕円 313"/>
        <xdr:cNvSpPr/>
      </xdr:nvSpPr>
      <xdr:spPr>
        <a:xfrm>
          <a:off x="8699500" y="513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28</xdr:row>
      <xdr:rowOff>109817</xdr:rowOff>
    </xdr:from>
    <xdr:ext cx="599010" cy="259045"/>
    <xdr:sp macro="" textlink="">
      <xdr:nvSpPr>
        <xdr:cNvPr id="315" name="テキスト ボックス 314"/>
        <xdr:cNvSpPr txBox="1"/>
      </xdr:nvSpPr>
      <xdr:spPr>
        <a:xfrm>
          <a:off x="8450794" y="4910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146,930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146627</xdr:rowOff>
    </xdr:from>
    <xdr:to>
      <xdr:col>11</xdr:col>
      <xdr:colOff>358775</xdr:colOff>
      <xdr:row>37</xdr:row>
      <xdr:rowOff>76777</xdr:rowOff>
    </xdr:to>
    <xdr:sp macro="" textlink="">
      <xdr:nvSpPr>
        <xdr:cNvPr id="316" name="円/楕円 315"/>
        <xdr:cNvSpPr/>
      </xdr:nvSpPr>
      <xdr:spPr>
        <a:xfrm>
          <a:off x="7810500" y="631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93304</xdr:rowOff>
    </xdr:from>
    <xdr:ext cx="534377" cy="259045"/>
    <xdr:sp macro="" textlink="">
      <xdr:nvSpPr>
        <xdr:cNvPr id="317" name="テキスト ボックス 316"/>
        <xdr:cNvSpPr txBox="1"/>
      </xdr:nvSpPr>
      <xdr:spPr>
        <a:xfrm>
          <a:off x="7594111" y="609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38,197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98011</xdr:rowOff>
    </xdr:from>
    <xdr:to>
      <xdr:col>10</xdr:col>
      <xdr:colOff>155575</xdr:colOff>
      <xdr:row>37</xdr:row>
      <xdr:rowOff>28161</xdr:rowOff>
    </xdr:to>
    <xdr:sp macro="" textlink="">
      <xdr:nvSpPr>
        <xdr:cNvPr id="318" name="円/楕円 317"/>
        <xdr:cNvSpPr/>
      </xdr:nvSpPr>
      <xdr:spPr>
        <a:xfrm>
          <a:off x="6921500" y="627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44688</xdr:rowOff>
    </xdr:from>
    <xdr:ext cx="534377" cy="259045"/>
    <xdr:sp macro="" textlink="">
      <xdr:nvSpPr>
        <xdr:cNvPr id="319" name="テキスト ボックス 318"/>
        <xdr:cNvSpPr txBox="1"/>
      </xdr:nvSpPr>
      <xdr:spPr>
        <a:xfrm>
          <a:off x="6705111" y="604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42,663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143405</xdr:rowOff>
    </xdr:from>
    <xdr:to>
      <xdr:col>15</xdr:col>
      <xdr:colOff>180340</xdr:colOff>
      <xdr:row>59</xdr:row>
      <xdr:rowOff>19506</xdr:rowOff>
    </xdr:to>
    <xdr:cxnSp macro="">
      <xdr:nvCxnSpPr>
        <xdr:cNvPr id="343" name="直線コネクタ 342"/>
        <xdr:cNvCxnSpPr/>
      </xdr:nvCxnSpPr>
      <xdr:spPr>
        <a:xfrm flipV="1">
          <a:off x="10475595" y="8715905"/>
          <a:ext cx="1270" cy="1419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23333</xdr:rowOff>
    </xdr:from>
    <xdr:ext cx="534377" cy="259045"/>
    <xdr:sp macro="" textlink="">
      <xdr:nvSpPr>
        <xdr:cNvPr id="344" name="普通建設事業費最小値テキスト"/>
        <xdr:cNvSpPr txBox="1"/>
      </xdr:nvSpPr>
      <xdr:spPr>
        <a:xfrm>
          <a:off x="10528300" y="1013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13,094</a:t>
          </a:r>
          <a:endParaRPr kumimoji="1" lang="ja-JP" altLang="en-US" sz="1000" b="1">
            <a:latin typeface="ＭＳ Ｐゴシック"/>
          </a:endParaRPr>
        </a:p>
      </xdr:txBody>
    </xdr:sp>
    <xdr:clientData/>
  </xdr:oneCellAnchor>
  <xdr:twoCellAnchor>
    <xdr:from>
      <xdr:col>15</xdr:col>
      <xdr:colOff>92075</xdr:colOff>
      <xdr:row>59</xdr:row>
      <xdr:rowOff>19506</xdr:rowOff>
    </xdr:from>
    <xdr:to>
      <xdr:col>15</xdr:col>
      <xdr:colOff>269875</xdr:colOff>
      <xdr:row>59</xdr:row>
      <xdr:rowOff>19506</xdr:rowOff>
    </xdr:to>
    <xdr:cxnSp macro="">
      <xdr:nvCxnSpPr>
        <xdr:cNvPr id="345" name="直線コネクタ 344"/>
        <xdr:cNvCxnSpPr/>
      </xdr:nvCxnSpPr>
      <xdr:spPr>
        <a:xfrm>
          <a:off x="10388600" y="1013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90082</xdr:rowOff>
    </xdr:from>
    <xdr:ext cx="599010" cy="259045"/>
    <xdr:sp macro="" textlink="">
      <xdr:nvSpPr>
        <xdr:cNvPr id="346" name="普通建設事業費最大値テキスト"/>
        <xdr:cNvSpPr txBox="1"/>
      </xdr:nvSpPr>
      <xdr:spPr>
        <a:xfrm>
          <a:off x="10528300" y="849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758,055</a:t>
          </a:r>
          <a:endParaRPr kumimoji="1" lang="ja-JP" altLang="en-US" sz="1000" b="1">
            <a:latin typeface="ＭＳ Ｐゴシック"/>
          </a:endParaRPr>
        </a:p>
      </xdr:txBody>
    </xdr:sp>
    <xdr:clientData/>
  </xdr:oneCellAnchor>
  <xdr:twoCellAnchor>
    <xdr:from>
      <xdr:col>15</xdr:col>
      <xdr:colOff>92075</xdr:colOff>
      <xdr:row>50</xdr:row>
      <xdr:rowOff>143405</xdr:rowOff>
    </xdr:from>
    <xdr:to>
      <xdr:col>15</xdr:col>
      <xdr:colOff>269875</xdr:colOff>
      <xdr:row>50</xdr:row>
      <xdr:rowOff>143405</xdr:rowOff>
    </xdr:to>
    <xdr:cxnSp macro="">
      <xdr:nvCxnSpPr>
        <xdr:cNvPr id="347" name="直線コネクタ 346"/>
        <xdr:cNvCxnSpPr/>
      </xdr:nvCxnSpPr>
      <xdr:spPr>
        <a:xfrm>
          <a:off x="10388600" y="8715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20775</xdr:rowOff>
    </xdr:from>
    <xdr:to>
      <xdr:col>15</xdr:col>
      <xdr:colOff>180975</xdr:colOff>
      <xdr:row>58</xdr:row>
      <xdr:rowOff>109765</xdr:rowOff>
    </xdr:to>
    <xdr:cxnSp macro="">
      <xdr:nvCxnSpPr>
        <xdr:cNvPr id="348" name="直線コネクタ 347"/>
        <xdr:cNvCxnSpPr/>
      </xdr:nvCxnSpPr>
      <xdr:spPr>
        <a:xfrm>
          <a:off x="9639300" y="9964875"/>
          <a:ext cx="838200" cy="88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77390</xdr:rowOff>
    </xdr:from>
    <xdr:ext cx="534377" cy="259045"/>
    <xdr:sp macro="" textlink="">
      <xdr:nvSpPr>
        <xdr:cNvPr id="349" name="普通建設事業費平均値テキスト"/>
        <xdr:cNvSpPr txBox="1"/>
      </xdr:nvSpPr>
      <xdr:spPr>
        <a:xfrm>
          <a:off x="10528300" y="9850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58,051</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54513</xdr:rowOff>
    </xdr:from>
    <xdr:to>
      <xdr:col>15</xdr:col>
      <xdr:colOff>231775</xdr:colOff>
      <xdr:row>58</xdr:row>
      <xdr:rowOff>156113</xdr:rowOff>
    </xdr:to>
    <xdr:sp macro="" textlink="">
      <xdr:nvSpPr>
        <xdr:cNvPr id="350" name="フローチャート : 判断 349"/>
        <xdr:cNvSpPr/>
      </xdr:nvSpPr>
      <xdr:spPr>
        <a:xfrm>
          <a:off x="10426700" y="999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20775</xdr:rowOff>
    </xdr:from>
    <xdr:to>
      <xdr:col>14</xdr:col>
      <xdr:colOff>28575</xdr:colOff>
      <xdr:row>58</xdr:row>
      <xdr:rowOff>46648</xdr:rowOff>
    </xdr:to>
    <xdr:cxnSp macro="">
      <xdr:nvCxnSpPr>
        <xdr:cNvPr id="351" name="直線コネクタ 350"/>
        <xdr:cNvCxnSpPr/>
      </xdr:nvCxnSpPr>
      <xdr:spPr>
        <a:xfrm flipV="1">
          <a:off x="8750300" y="9964875"/>
          <a:ext cx="889000" cy="25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62982</xdr:rowOff>
    </xdr:from>
    <xdr:to>
      <xdr:col>14</xdr:col>
      <xdr:colOff>79375</xdr:colOff>
      <xdr:row>58</xdr:row>
      <xdr:rowOff>164582</xdr:rowOff>
    </xdr:to>
    <xdr:sp macro="" textlink="">
      <xdr:nvSpPr>
        <xdr:cNvPr id="352" name="フローチャート : 判断 351"/>
        <xdr:cNvSpPr/>
      </xdr:nvSpPr>
      <xdr:spPr>
        <a:xfrm>
          <a:off x="9588500" y="1000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155709</xdr:rowOff>
    </xdr:from>
    <xdr:ext cx="534377" cy="259045"/>
    <xdr:sp macro="" textlink="">
      <xdr:nvSpPr>
        <xdr:cNvPr id="353" name="テキスト ボックス 352"/>
        <xdr:cNvSpPr txBox="1"/>
      </xdr:nvSpPr>
      <xdr:spPr>
        <a:xfrm>
          <a:off x="9372111" y="1009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46648</xdr:rowOff>
    </xdr:from>
    <xdr:to>
      <xdr:col>12</xdr:col>
      <xdr:colOff>511175</xdr:colOff>
      <xdr:row>58</xdr:row>
      <xdr:rowOff>93877</xdr:rowOff>
    </xdr:to>
    <xdr:cxnSp macro="">
      <xdr:nvCxnSpPr>
        <xdr:cNvPr id="354" name="直線コネクタ 353"/>
        <xdr:cNvCxnSpPr/>
      </xdr:nvCxnSpPr>
      <xdr:spPr>
        <a:xfrm flipV="1">
          <a:off x="7861300" y="9990748"/>
          <a:ext cx="889000" cy="4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68250</xdr:rowOff>
    </xdr:from>
    <xdr:to>
      <xdr:col>12</xdr:col>
      <xdr:colOff>561975</xdr:colOff>
      <xdr:row>58</xdr:row>
      <xdr:rowOff>169850</xdr:rowOff>
    </xdr:to>
    <xdr:sp macro="" textlink="">
      <xdr:nvSpPr>
        <xdr:cNvPr id="355" name="フローチャート : 判断 354"/>
        <xdr:cNvSpPr/>
      </xdr:nvSpPr>
      <xdr:spPr>
        <a:xfrm>
          <a:off x="8699500" y="1001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160977</xdr:rowOff>
    </xdr:from>
    <xdr:ext cx="534377" cy="259045"/>
    <xdr:sp macro="" textlink="">
      <xdr:nvSpPr>
        <xdr:cNvPr id="356" name="テキスト ボックス 355"/>
        <xdr:cNvSpPr txBox="1"/>
      </xdr:nvSpPr>
      <xdr:spPr>
        <a:xfrm>
          <a:off x="8483111" y="1010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93877</xdr:rowOff>
    </xdr:from>
    <xdr:to>
      <xdr:col>11</xdr:col>
      <xdr:colOff>307975</xdr:colOff>
      <xdr:row>58</xdr:row>
      <xdr:rowOff>123378</xdr:rowOff>
    </xdr:to>
    <xdr:cxnSp macro="">
      <xdr:nvCxnSpPr>
        <xdr:cNvPr id="357" name="直線コネクタ 356"/>
        <xdr:cNvCxnSpPr/>
      </xdr:nvCxnSpPr>
      <xdr:spPr>
        <a:xfrm flipV="1">
          <a:off x="6972300" y="10037977"/>
          <a:ext cx="889000" cy="2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82246</xdr:rowOff>
    </xdr:from>
    <xdr:to>
      <xdr:col>11</xdr:col>
      <xdr:colOff>358775</xdr:colOff>
      <xdr:row>59</xdr:row>
      <xdr:rowOff>12396</xdr:rowOff>
    </xdr:to>
    <xdr:sp macro="" textlink="">
      <xdr:nvSpPr>
        <xdr:cNvPr id="358" name="フローチャート : 判断 357"/>
        <xdr:cNvSpPr/>
      </xdr:nvSpPr>
      <xdr:spPr>
        <a:xfrm>
          <a:off x="7810500" y="1002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3523</xdr:rowOff>
    </xdr:from>
    <xdr:ext cx="534377" cy="259045"/>
    <xdr:sp macro="" textlink="">
      <xdr:nvSpPr>
        <xdr:cNvPr id="359" name="テキスト ボックス 358"/>
        <xdr:cNvSpPr txBox="1"/>
      </xdr:nvSpPr>
      <xdr:spPr>
        <a:xfrm>
          <a:off x="7594111" y="1011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86170</xdr:rowOff>
    </xdr:from>
    <xdr:to>
      <xdr:col>10</xdr:col>
      <xdr:colOff>155575</xdr:colOff>
      <xdr:row>59</xdr:row>
      <xdr:rowOff>16320</xdr:rowOff>
    </xdr:to>
    <xdr:sp macro="" textlink="">
      <xdr:nvSpPr>
        <xdr:cNvPr id="360" name="フローチャート : 判断 359"/>
        <xdr:cNvSpPr/>
      </xdr:nvSpPr>
      <xdr:spPr>
        <a:xfrm>
          <a:off x="6921500" y="1003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7447</xdr:rowOff>
    </xdr:from>
    <xdr:ext cx="534377" cy="259045"/>
    <xdr:sp macro="" textlink="">
      <xdr:nvSpPr>
        <xdr:cNvPr id="361" name="テキスト ボックス 360"/>
        <xdr:cNvSpPr txBox="1"/>
      </xdr:nvSpPr>
      <xdr:spPr>
        <a:xfrm>
          <a:off x="6705111" y="1012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58965</xdr:rowOff>
    </xdr:from>
    <xdr:to>
      <xdr:col>15</xdr:col>
      <xdr:colOff>231775</xdr:colOff>
      <xdr:row>58</xdr:row>
      <xdr:rowOff>160565</xdr:rowOff>
    </xdr:to>
    <xdr:sp macro="" textlink="">
      <xdr:nvSpPr>
        <xdr:cNvPr id="367" name="円/楕円 366"/>
        <xdr:cNvSpPr/>
      </xdr:nvSpPr>
      <xdr:spPr>
        <a:xfrm>
          <a:off x="10426700" y="1000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32940</xdr:rowOff>
    </xdr:from>
    <xdr:ext cx="534377" cy="259045"/>
    <xdr:sp macro="" textlink="">
      <xdr:nvSpPr>
        <xdr:cNvPr id="368" name="普通建設事業費該当値テキスト"/>
        <xdr:cNvSpPr txBox="1"/>
      </xdr:nvSpPr>
      <xdr:spPr>
        <a:xfrm>
          <a:off x="10528300" y="997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55,714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141425</xdr:rowOff>
    </xdr:from>
    <xdr:to>
      <xdr:col>14</xdr:col>
      <xdr:colOff>79375</xdr:colOff>
      <xdr:row>58</xdr:row>
      <xdr:rowOff>71575</xdr:rowOff>
    </xdr:to>
    <xdr:sp macro="" textlink="">
      <xdr:nvSpPr>
        <xdr:cNvPr id="369" name="円/楕円 368"/>
        <xdr:cNvSpPr/>
      </xdr:nvSpPr>
      <xdr:spPr>
        <a:xfrm>
          <a:off x="9588500" y="991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88102</xdr:rowOff>
    </xdr:from>
    <xdr:ext cx="599010" cy="259045"/>
    <xdr:sp macro="" textlink="">
      <xdr:nvSpPr>
        <xdr:cNvPr id="370" name="テキスト ボックス 369"/>
        <xdr:cNvSpPr txBox="1"/>
      </xdr:nvSpPr>
      <xdr:spPr>
        <a:xfrm>
          <a:off x="9339794" y="9689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102,428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167298</xdr:rowOff>
    </xdr:from>
    <xdr:to>
      <xdr:col>12</xdr:col>
      <xdr:colOff>561975</xdr:colOff>
      <xdr:row>58</xdr:row>
      <xdr:rowOff>97448</xdr:rowOff>
    </xdr:to>
    <xdr:sp macro="" textlink="">
      <xdr:nvSpPr>
        <xdr:cNvPr id="371" name="円/楕円 370"/>
        <xdr:cNvSpPr/>
      </xdr:nvSpPr>
      <xdr:spPr>
        <a:xfrm>
          <a:off x="8699500" y="993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113975</xdr:rowOff>
    </xdr:from>
    <xdr:ext cx="534377" cy="259045"/>
    <xdr:sp macro="" textlink="">
      <xdr:nvSpPr>
        <xdr:cNvPr id="372" name="テキスト ボックス 371"/>
        <xdr:cNvSpPr txBox="1"/>
      </xdr:nvSpPr>
      <xdr:spPr>
        <a:xfrm>
          <a:off x="8483111" y="971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88,846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43077</xdr:rowOff>
    </xdr:from>
    <xdr:to>
      <xdr:col>11</xdr:col>
      <xdr:colOff>358775</xdr:colOff>
      <xdr:row>58</xdr:row>
      <xdr:rowOff>144677</xdr:rowOff>
    </xdr:to>
    <xdr:sp macro="" textlink="">
      <xdr:nvSpPr>
        <xdr:cNvPr id="373" name="円/楕円 372"/>
        <xdr:cNvSpPr/>
      </xdr:nvSpPr>
      <xdr:spPr>
        <a:xfrm>
          <a:off x="7810500" y="998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161204</xdr:rowOff>
    </xdr:from>
    <xdr:ext cx="534377" cy="259045"/>
    <xdr:sp macro="" textlink="">
      <xdr:nvSpPr>
        <xdr:cNvPr id="374" name="テキスト ボックス 373"/>
        <xdr:cNvSpPr txBox="1"/>
      </xdr:nvSpPr>
      <xdr:spPr>
        <a:xfrm>
          <a:off x="7594111" y="976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64,054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72578</xdr:rowOff>
    </xdr:from>
    <xdr:to>
      <xdr:col>10</xdr:col>
      <xdr:colOff>155575</xdr:colOff>
      <xdr:row>59</xdr:row>
      <xdr:rowOff>2728</xdr:rowOff>
    </xdr:to>
    <xdr:sp macro="" textlink="">
      <xdr:nvSpPr>
        <xdr:cNvPr id="375" name="円/楕円 374"/>
        <xdr:cNvSpPr/>
      </xdr:nvSpPr>
      <xdr:spPr>
        <a:xfrm>
          <a:off x="6921500" y="1001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19255</xdr:rowOff>
    </xdr:from>
    <xdr:ext cx="534377" cy="259045"/>
    <xdr:sp macro="" textlink="">
      <xdr:nvSpPr>
        <xdr:cNvPr id="376" name="テキスト ボックス 375"/>
        <xdr:cNvSpPr txBox="1"/>
      </xdr:nvSpPr>
      <xdr:spPr>
        <a:xfrm>
          <a:off x="6705111" y="979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48,568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18,076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0" name="テキスト ボックス 389"/>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2" name="テキスト ボックス 391"/>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4" name="テキスト ボックス 393"/>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153526</xdr:rowOff>
    </xdr:from>
    <xdr:to>
      <xdr:col>15</xdr:col>
      <xdr:colOff>180340</xdr:colOff>
      <xdr:row>78</xdr:row>
      <xdr:rowOff>136472</xdr:rowOff>
    </xdr:to>
    <xdr:cxnSp macro="">
      <xdr:nvCxnSpPr>
        <xdr:cNvPr id="398" name="直線コネクタ 397"/>
        <xdr:cNvCxnSpPr/>
      </xdr:nvCxnSpPr>
      <xdr:spPr>
        <a:xfrm flipV="1">
          <a:off x="10475595" y="12155026"/>
          <a:ext cx="1270" cy="1354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142983</xdr:rowOff>
    </xdr:from>
    <xdr:ext cx="469744" cy="259045"/>
    <xdr:sp macro="" textlink="">
      <xdr:nvSpPr>
        <xdr:cNvPr id="399" name="普通建設事業費 （ うち新規整備　）最小値テキスト"/>
        <xdr:cNvSpPr txBox="1"/>
      </xdr:nvSpPr>
      <xdr:spPr>
        <a:xfrm>
          <a:off x="10528300" y="13516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1,412</a:t>
          </a:r>
          <a:endParaRPr kumimoji="1" lang="ja-JP" altLang="en-US" sz="1000" b="1">
            <a:latin typeface="ＭＳ Ｐゴシック"/>
          </a:endParaRPr>
        </a:p>
      </xdr:txBody>
    </xdr:sp>
    <xdr:clientData/>
  </xdr:oneCellAnchor>
  <xdr:twoCellAnchor>
    <xdr:from>
      <xdr:col>15</xdr:col>
      <xdr:colOff>92075</xdr:colOff>
      <xdr:row>78</xdr:row>
      <xdr:rowOff>136472</xdr:rowOff>
    </xdr:from>
    <xdr:to>
      <xdr:col>15</xdr:col>
      <xdr:colOff>269875</xdr:colOff>
      <xdr:row>78</xdr:row>
      <xdr:rowOff>136472</xdr:rowOff>
    </xdr:to>
    <xdr:cxnSp macro="">
      <xdr:nvCxnSpPr>
        <xdr:cNvPr id="400" name="直線コネクタ 399"/>
        <xdr:cNvCxnSpPr/>
      </xdr:nvCxnSpPr>
      <xdr:spPr>
        <a:xfrm>
          <a:off x="10388600" y="1350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100203</xdr:rowOff>
    </xdr:from>
    <xdr:ext cx="599010" cy="259045"/>
    <xdr:sp macro="" textlink="">
      <xdr:nvSpPr>
        <xdr:cNvPr id="401" name="普通建設事業費 （ うち新規整備　）最大値テキスト"/>
        <xdr:cNvSpPr txBox="1"/>
      </xdr:nvSpPr>
      <xdr:spPr>
        <a:xfrm>
          <a:off x="10528300" y="11930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593,952</a:t>
          </a:r>
          <a:endParaRPr kumimoji="1" lang="ja-JP" altLang="en-US" sz="1000" b="1">
            <a:latin typeface="ＭＳ Ｐゴシック"/>
          </a:endParaRPr>
        </a:p>
      </xdr:txBody>
    </xdr:sp>
    <xdr:clientData/>
  </xdr:oneCellAnchor>
  <xdr:twoCellAnchor>
    <xdr:from>
      <xdr:col>15</xdr:col>
      <xdr:colOff>92075</xdr:colOff>
      <xdr:row>70</xdr:row>
      <xdr:rowOff>153526</xdr:rowOff>
    </xdr:from>
    <xdr:to>
      <xdr:col>15</xdr:col>
      <xdr:colOff>269875</xdr:colOff>
      <xdr:row>70</xdr:row>
      <xdr:rowOff>153526</xdr:rowOff>
    </xdr:to>
    <xdr:cxnSp macro="">
      <xdr:nvCxnSpPr>
        <xdr:cNvPr id="402" name="直線コネクタ 401"/>
        <xdr:cNvCxnSpPr/>
      </xdr:nvCxnSpPr>
      <xdr:spPr>
        <a:xfrm>
          <a:off x="10388600" y="1215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62512</xdr:rowOff>
    </xdr:from>
    <xdr:to>
      <xdr:col>15</xdr:col>
      <xdr:colOff>180975</xdr:colOff>
      <xdr:row>78</xdr:row>
      <xdr:rowOff>81629</xdr:rowOff>
    </xdr:to>
    <xdr:cxnSp macro="">
      <xdr:nvCxnSpPr>
        <xdr:cNvPr id="403" name="直線コネクタ 402"/>
        <xdr:cNvCxnSpPr/>
      </xdr:nvCxnSpPr>
      <xdr:spPr>
        <a:xfrm>
          <a:off x="9639300" y="13435612"/>
          <a:ext cx="838200" cy="19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15983</xdr:rowOff>
    </xdr:from>
    <xdr:ext cx="534377" cy="259045"/>
    <xdr:sp macro="" textlink="">
      <xdr:nvSpPr>
        <xdr:cNvPr id="404" name="普通建設事業費 （ うち新規整備　）平均値テキスト"/>
        <xdr:cNvSpPr txBox="1"/>
      </xdr:nvSpPr>
      <xdr:spPr>
        <a:xfrm>
          <a:off x="10528300" y="13389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22,460</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37556</xdr:rowOff>
    </xdr:from>
    <xdr:to>
      <xdr:col>15</xdr:col>
      <xdr:colOff>231775</xdr:colOff>
      <xdr:row>78</xdr:row>
      <xdr:rowOff>139156</xdr:rowOff>
    </xdr:to>
    <xdr:sp macro="" textlink="">
      <xdr:nvSpPr>
        <xdr:cNvPr id="405" name="フローチャート : 判断 404"/>
        <xdr:cNvSpPr/>
      </xdr:nvSpPr>
      <xdr:spPr>
        <a:xfrm>
          <a:off x="10426700" y="1341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40300</xdr:rowOff>
    </xdr:from>
    <xdr:to>
      <xdr:col>14</xdr:col>
      <xdr:colOff>79375</xdr:colOff>
      <xdr:row>78</xdr:row>
      <xdr:rowOff>141900</xdr:rowOff>
    </xdr:to>
    <xdr:sp macro="" textlink="">
      <xdr:nvSpPr>
        <xdr:cNvPr id="406" name="フローチャート : 判断 405"/>
        <xdr:cNvSpPr/>
      </xdr:nvSpPr>
      <xdr:spPr>
        <a:xfrm>
          <a:off x="9588500" y="134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133027</xdr:rowOff>
    </xdr:from>
    <xdr:ext cx="534377" cy="259045"/>
    <xdr:sp macro="" textlink="">
      <xdr:nvSpPr>
        <xdr:cNvPr id="407" name="テキスト ボックス 406"/>
        <xdr:cNvSpPr txBox="1"/>
      </xdr:nvSpPr>
      <xdr:spPr>
        <a:xfrm>
          <a:off x="9372111" y="1350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30829</xdr:rowOff>
    </xdr:from>
    <xdr:to>
      <xdr:col>15</xdr:col>
      <xdr:colOff>231775</xdr:colOff>
      <xdr:row>78</xdr:row>
      <xdr:rowOff>132429</xdr:rowOff>
    </xdr:to>
    <xdr:sp macro="" textlink="">
      <xdr:nvSpPr>
        <xdr:cNvPr id="413" name="円/楕円 412"/>
        <xdr:cNvSpPr/>
      </xdr:nvSpPr>
      <xdr:spPr>
        <a:xfrm>
          <a:off x="10426700" y="1340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161656</xdr:rowOff>
    </xdr:from>
    <xdr:ext cx="534377" cy="259045"/>
    <xdr:sp macro="" textlink="">
      <xdr:nvSpPr>
        <xdr:cNvPr id="414" name="普通建設事業費 （ うち新規整備　）該当値テキスト"/>
        <xdr:cNvSpPr txBox="1"/>
      </xdr:nvSpPr>
      <xdr:spPr>
        <a:xfrm>
          <a:off x="10528300" y="1319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25,403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11712</xdr:rowOff>
    </xdr:from>
    <xdr:to>
      <xdr:col>14</xdr:col>
      <xdr:colOff>79375</xdr:colOff>
      <xdr:row>78</xdr:row>
      <xdr:rowOff>113312</xdr:rowOff>
    </xdr:to>
    <xdr:sp macro="" textlink="">
      <xdr:nvSpPr>
        <xdr:cNvPr id="415" name="円/楕円 414"/>
        <xdr:cNvSpPr/>
      </xdr:nvSpPr>
      <xdr:spPr>
        <a:xfrm>
          <a:off x="9588500" y="1338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129839</xdr:rowOff>
    </xdr:from>
    <xdr:ext cx="534377" cy="259045"/>
    <xdr:sp macro="" textlink="">
      <xdr:nvSpPr>
        <xdr:cNvPr id="416" name="テキスト ボックス 415"/>
        <xdr:cNvSpPr txBox="1"/>
      </xdr:nvSpPr>
      <xdr:spPr>
        <a:xfrm>
          <a:off x="9372111" y="13160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33,765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7" name="正方形/長方形 41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8" name="正方形/長方形 41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9" name="正方形/長方形 41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0" name="正方形/長方形 41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1" name="正方形/長方形 42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2" name="正方形/長方形 42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3" name="正方形/長方形 42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26,801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4" name="正方形/長方形 42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5" name="テキスト ボックス 42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6" name="直線コネクタ 42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7" name="直線コネクタ 42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8" name="テキスト ボックス 42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9" name="直線コネクタ 42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0" name="テキスト ボックス 429"/>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1" name="直線コネクタ 43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32" name="テキスト ボックス 431"/>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3" name="直線コネクタ 43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34" name="テキスト ボックス 433"/>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5" name="直線コネクタ 43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6" name="テキスト ボックス 435"/>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75417</xdr:rowOff>
    </xdr:from>
    <xdr:to>
      <xdr:col>15</xdr:col>
      <xdr:colOff>180340</xdr:colOff>
      <xdr:row>98</xdr:row>
      <xdr:rowOff>139700</xdr:rowOff>
    </xdr:to>
    <xdr:cxnSp macro="">
      <xdr:nvCxnSpPr>
        <xdr:cNvPr id="438" name="直線コネクタ 437"/>
        <xdr:cNvCxnSpPr/>
      </xdr:nvCxnSpPr>
      <xdr:spPr>
        <a:xfrm flipV="1">
          <a:off x="10475595" y="15848817"/>
          <a:ext cx="1270" cy="1092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9"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0" name="直線コネクタ 439"/>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22094</xdr:rowOff>
    </xdr:from>
    <xdr:ext cx="534377" cy="259045"/>
    <xdr:sp macro="" textlink="">
      <xdr:nvSpPr>
        <xdr:cNvPr id="441" name="普通建設事業費 （ うち更新整備　）最大値テキスト"/>
        <xdr:cNvSpPr txBox="1"/>
      </xdr:nvSpPr>
      <xdr:spPr>
        <a:xfrm>
          <a:off x="10528300" y="1562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47,812</a:t>
          </a:r>
          <a:endParaRPr kumimoji="1" lang="ja-JP" altLang="en-US" sz="1000" b="1">
            <a:latin typeface="ＭＳ Ｐゴシック"/>
          </a:endParaRPr>
        </a:p>
      </xdr:txBody>
    </xdr:sp>
    <xdr:clientData/>
  </xdr:oneCellAnchor>
  <xdr:twoCellAnchor>
    <xdr:from>
      <xdr:col>15</xdr:col>
      <xdr:colOff>92075</xdr:colOff>
      <xdr:row>92</xdr:row>
      <xdr:rowOff>75417</xdr:rowOff>
    </xdr:from>
    <xdr:to>
      <xdr:col>15</xdr:col>
      <xdr:colOff>269875</xdr:colOff>
      <xdr:row>92</xdr:row>
      <xdr:rowOff>75417</xdr:rowOff>
    </xdr:to>
    <xdr:cxnSp macro="">
      <xdr:nvCxnSpPr>
        <xdr:cNvPr id="442" name="直線コネクタ 441"/>
        <xdr:cNvCxnSpPr/>
      </xdr:nvCxnSpPr>
      <xdr:spPr>
        <a:xfrm>
          <a:off x="10388600" y="1584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91</xdr:row>
      <xdr:rowOff>32852</xdr:rowOff>
    </xdr:from>
    <xdr:to>
      <xdr:col>15</xdr:col>
      <xdr:colOff>180975</xdr:colOff>
      <xdr:row>96</xdr:row>
      <xdr:rowOff>117435</xdr:rowOff>
    </xdr:to>
    <xdr:cxnSp macro="">
      <xdr:nvCxnSpPr>
        <xdr:cNvPr id="443" name="直線コネクタ 442"/>
        <xdr:cNvCxnSpPr/>
      </xdr:nvCxnSpPr>
      <xdr:spPr>
        <a:xfrm>
          <a:off x="9639300" y="15634802"/>
          <a:ext cx="838200" cy="94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112898</xdr:rowOff>
    </xdr:from>
    <xdr:ext cx="534377" cy="259045"/>
    <xdr:sp macro="" textlink="">
      <xdr:nvSpPr>
        <xdr:cNvPr id="444" name="普通建設事業費 （ うち更新整備　）平均値テキスト"/>
        <xdr:cNvSpPr txBox="1"/>
      </xdr:nvSpPr>
      <xdr:spPr>
        <a:xfrm>
          <a:off x="10528300" y="16229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22,451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90021</xdr:rowOff>
    </xdr:from>
    <xdr:to>
      <xdr:col>15</xdr:col>
      <xdr:colOff>231775</xdr:colOff>
      <xdr:row>96</xdr:row>
      <xdr:rowOff>20171</xdr:rowOff>
    </xdr:to>
    <xdr:sp macro="" textlink="">
      <xdr:nvSpPr>
        <xdr:cNvPr id="445" name="フローチャート : 判断 444"/>
        <xdr:cNvSpPr/>
      </xdr:nvSpPr>
      <xdr:spPr>
        <a:xfrm>
          <a:off x="10426700" y="1637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114777</xdr:rowOff>
    </xdr:from>
    <xdr:to>
      <xdr:col>14</xdr:col>
      <xdr:colOff>79375</xdr:colOff>
      <xdr:row>96</xdr:row>
      <xdr:rowOff>44927</xdr:rowOff>
    </xdr:to>
    <xdr:sp macro="" textlink="">
      <xdr:nvSpPr>
        <xdr:cNvPr id="446" name="フローチャート : 判断 445"/>
        <xdr:cNvSpPr/>
      </xdr:nvSpPr>
      <xdr:spPr>
        <a:xfrm>
          <a:off x="9588500" y="1640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36054</xdr:rowOff>
    </xdr:from>
    <xdr:ext cx="534377" cy="259045"/>
    <xdr:sp macro="" textlink="">
      <xdr:nvSpPr>
        <xdr:cNvPr id="447" name="テキスト ボックス 446"/>
        <xdr:cNvSpPr txBox="1"/>
      </xdr:nvSpPr>
      <xdr:spPr>
        <a:xfrm>
          <a:off x="9372111" y="1649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8" name="テキスト ボックス 44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9" name="テキスト ボックス 44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0" name="テキスト ボックス 44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1" name="テキスト ボックス 45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2" name="テキスト ボックス 45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66635</xdr:rowOff>
    </xdr:from>
    <xdr:to>
      <xdr:col>15</xdr:col>
      <xdr:colOff>231775</xdr:colOff>
      <xdr:row>96</xdr:row>
      <xdr:rowOff>168235</xdr:rowOff>
    </xdr:to>
    <xdr:sp macro="" textlink="">
      <xdr:nvSpPr>
        <xdr:cNvPr id="453" name="円/楕円 452"/>
        <xdr:cNvSpPr/>
      </xdr:nvSpPr>
      <xdr:spPr>
        <a:xfrm>
          <a:off x="10426700" y="1652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45062</xdr:rowOff>
    </xdr:from>
    <xdr:ext cx="534377" cy="259045"/>
    <xdr:sp macro="" textlink="">
      <xdr:nvSpPr>
        <xdr:cNvPr id="454" name="普通建設事業費 （ うち更新整備　）該当値テキスト"/>
        <xdr:cNvSpPr txBox="1"/>
      </xdr:nvSpPr>
      <xdr:spPr>
        <a:xfrm>
          <a:off x="10528300" y="1650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15,974</a:t>
          </a:r>
          <a:endParaRPr kumimoji="1" lang="ja-JP" altLang="en-US" sz="1000" b="1">
            <a:solidFill>
              <a:srgbClr val="FF0000"/>
            </a:solidFill>
            <a:latin typeface="ＭＳ Ｐゴシック"/>
          </a:endParaRPr>
        </a:p>
      </xdr:txBody>
    </xdr:sp>
    <xdr:clientData/>
  </xdr:oneCellAnchor>
  <xdr:twoCellAnchor>
    <xdr:from>
      <xdr:col>13</xdr:col>
      <xdr:colOff>663575</xdr:colOff>
      <xdr:row>90</xdr:row>
      <xdr:rowOff>153502</xdr:rowOff>
    </xdr:from>
    <xdr:to>
      <xdr:col>14</xdr:col>
      <xdr:colOff>79375</xdr:colOff>
      <xdr:row>91</xdr:row>
      <xdr:rowOff>83652</xdr:rowOff>
    </xdr:to>
    <xdr:sp macro="" textlink="">
      <xdr:nvSpPr>
        <xdr:cNvPr id="455" name="円/楕円 454"/>
        <xdr:cNvSpPr/>
      </xdr:nvSpPr>
      <xdr:spPr>
        <a:xfrm>
          <a:off x="9588500" y="1558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89</xdr:row>
      <xdr:rowOff>100179</xdr:rowOff>
    </xdr:from>
    <xdr:ext cx="534377" cy="259045"/>
    <xdr:sp macro="" textlink="">
      <xdr:nvSpPr>
        <xdr:cNvPr id="456" name="テキスト ボックス 455"/>
        <xdr:cNvSpPr txBox="1"/>
      </xdr:nvSpPr>
      <xdr:spPr>
        <a:xfrm>
          <a:off x="9372111" y="153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57,174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7" name="正方形/長方形 45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8" name="正方形/長方形 45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9" name="正方形/長方形 45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0" name="正方形/長方形 45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1" name="正方形/長方形 46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2" name="正方形/長方形 46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3" name="正方形/長方形 46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4" name="正方形/長方形 46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5" name="テキスト ボックス 46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6" name="直線コネクタ 46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67" name="直線コネクタ 46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68" name="テキスト ボックス 467"/>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69" name="直線コネクタ 46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70" name="テキスト ボックス 46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71" name="直線コネクタ 47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72" name="テキスト ボックス 47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73" name="直線コネクタ 47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74" name="テキスト ボックス 47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75" name="直線コネクタ 47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76" name="テキスト ボックス 475"/>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77" name="直線コネクタ 47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78" name="テキスト ボックス 477"/>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0" name="テキスト ボックス 47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94862</xdr:rowOff>
    </xdr:from>
    <xdr:to>
      <xdr:col>23</xdr:col>
      <xdr:colOff>516889</xdr:colOff>
      <xdr:row>39</xdr:row>
      <xdr:rowOff>98878</xdr:rowOff>
    </xdr:to>
    <xdr:cxnSp macro="">
      <xdr:nvCxnSpPr>
        <xdr:cNvPr id="482" name="直線コネクタ 481"/>
        <xdr:cNvCxnSpPr/>
      </xdr:nvCxnSpPr>
      <xdr:spPr>
        <a:xfrm flipV="1">
          <a:off x="16317595" y="5238362"/>
          <a:ext cx="1269" cy="1547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140801</xdr:rowOff>
    </xdr:from>
    <xdr:ext cx="249299" cy="259045"/>
    <xdr:sp macro="" textlink="">
      <xdr:nvSpPr>
        <xdr:cNvPr id="483" name="災害復旧事業費最小値テキスト"/>
        <xdr:cNvSpPr txBox="1"/>
      </xdr:nvSpPr>
      <xdr:spPr>
        <a:xfrm>
          <a:off x="16370300" y="68273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84" name="直線コネクタ 483"/>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41539</xdr:rowOff>
    </xdr:from>
    <xdr:ext cx="534377" cy="259045"/>
    <xdr:sp macro="" textlink="">
      <xdr:nvSpPr>
        <xdr:cNvPr id="485" name="災害復旧事業費最大値テキスト"/>
        <xdr:cNvSpPr txBox="1"/>
      </xdr:nvSpPr>
      <xdr:spPr>
        <a:xfrm>
          <a:off x="16370300" y="501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94,746</a:t>
          </a:r>
          <a:endParaRPr kumimoji="1" lang="ja-JP" altLang="en-US" sz="1000" b="1">
            <a:latin typeface="ＭＳ Ｐゴシック"/>
          </a:endParaRPr>
        </a:p>
      </xdr:txBody>
    </xdr:sp>
    <xdr:clientData/>
  </xdr:oneCellAnchor>
  <xdr:twoCellAnchor>
    <xdr:from>
      <xdr:col>23</xdr:col>
      <xdr:colOff>428625</xdr:colOff>
      <xdr:row>30</xdr:row>
      <xdr:rowOff>94862</xdr:rowOff>
    </xdr:from>
    <xdr:to>
      <xdr:col>23</xdr:col>
      <xdr:colOff>606425</xdr:colOff>
      <xdr:row>30</xdr:row>
      <xdr:rowOff>94862</xdr:rowOff>
    </xdr:to>
    <xdr:cxnSp macro="">
      <xdr:nvCxnSpPr>
        <xdr:cNvPr id="486" name="直線コネクタ 485"/>
        <xdr:cNvCxnSpPr/>
      </xdr:nvCxnSpPr>
      <xdr:spPr>
        <a:xfrm>
          <a:off x="16230600" y="523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87840</xdr:rowOff>
    </xdr:from>
    <xdr:to>
      <xdr:col>23</xdr:col>
      <xdr:colOff>517525</xdr:colOff>
      <xdr:row>39</xdr:row>
      <xdr:rowOff>94453</xdr:rowOff>
    </xdr:to>
    <xdr:cxnSp macro="">
      <xdr:nvCxnSpPr>
        <xdr:cNvPr id="487" name="直線コネクタ 486"/>
        <xdr:cNvCxnSpPr/>
      </xdr:nvCxnSpPr>
      <xdr:spPr>
        <a:xfrm>
          <a:off x="15481300" y="6774390"/>
          <a:ext cx="838200" cy="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58252</xdr:rowOff>
    </xdr:from>
    <xdr:ext cx="378565" cy="259045"/>
    <xdr:sp macro="" textlink="">
      <xdr:nvSpPr>
        <xdr:cNvPr id="488" name="災害復旧事業費平均値テキスト"/>
        <xdr:cNvSpPr txBox="1"/>
      </xdr:nvSpPr>
      <xdr:spPr>
        <a:xfrm>
          <a:off x="16370300" y="65733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35375</xdr:rowOff>
    </xdr:from>
    <xdr:to>
      <xdr:col>23</xdr:col>
      <xdr:colOff>568325</xdr:colOff>
      <xdr:row>39</xdr:row>
      <xdr:rowOff>136975</xdr:rowOff>
    </xdr:to>
    <xdr:sp macro="" textlink="">
      <xdr:nvSpPr>
        <xdr:cNvPr id="489" name="フローチャート : 判断 488"/>
        <xdr:cNvSpPr/>
      </xdr:nvSpPr>
      <xdr:spPr>
        <a:xfrm>
          <a:off x="16268700" y="67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82207</xdr:rowOff>
    </xdr:from>
    <xdr:to>
      <xdr:col>22</xdr:col>
      <xdr:colOff>365125</xdr:colOff>
      <xdr:row>39</xdr:row>
      <xdr:rowOff>87840</xdr:rowOff>
    </xdr:to>
    <xdr:cxnSp macro="">
      <xdr:nvCxnSpPr>
        <xdr:cNvPr id="490" name="直線コネクタ 489"/>
        <xdr:cNvCxnSpPr/>
      </xdr:nvCxnSpPr>
      <xdr:spPr>
        <a:xfrm>
          <a:off x="14592300" y="6768757"/>
          <a:ext cx="889000" cy="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36861</xdr:rowOff>
    </xdr:from>
    <xdr:to>
      <xdr:col>22</xdr:col>
      <xdr:colOff>415925</xdr:colOff>
      <xdr:row>39</xdr:row>
      <xdr:rowOff>138461</xdr:rowOff>
    </xdr:to>
    <xdr:sp macro="" textlink="">
      <xdr:nvSpPr>
        <xdr:cNvPr id="491" name="フローチャート : 判断 490"/>
        <xdr:cNvSpPr/>
      </xdr:nvSpPr>
      <xdr:spPr>
        <a:xfrm>
          <a:off x="15430500" y="672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154988</xdr:rowOff>
    </xdr:from>
    <xdr:ext cx="378565" cy="259045"/>
    <xdr:sp macro="" textlink="">
      <xdr:nvSpPr>
        <xdr:cNvPr id="492" name="テキスト ボックス 491"/>
        <xdr:cNvSpPr txBox="1"/>
      </xdr:nvSpPr>
      <xdr:spPr>
        <a:xfrm>
          <a:off x="15292017" y="6498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50317</xdr:rowOff>
    </xdr:from>
    <xdr:to>
      <xdr:col>21</xdr:col>
      <xdr:colOff>161925</xdr:colOff>
      <xdr:row>39</xdr:row>
      <xdr:rowOff>82207</xdr:rowOff>
    </xdr:to>
    <xdr:cxnSp macro="">
      <xdr:nvCxnSpPr>
        <xdr:cNvPr id="493" name="直線コネクタ 492"/>
        <xdr:cNvCxnSpPr/>
      </xdr:nvCxnSpPr>
      <xdr:spPr>
        <a:xfrm>
          <a:off x="13703300" y="6736867"/>
          <a:ext cx="889000" cy="3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36550</xdr:rowOff>
    </xdr:from>
    <xdr:to>
      <xdr:col>21</xdr:col>
      <xdr:colOff>212725</xdr:colOff>
      <xdr:row>39</xdr:row>
      <xdr:rowOff>138150</xdr:rowOff>
    </xdr:to>
    <xdr:sp macro="" textlink="">
      <xdr:nvSpPr>
        <xdr:cNvPr id="494" name="フローチャート : 判断 493"/>
        <xdr:cNvSpPr/>
      </xdr:nvSpPr>
      <xdr:spPr>
        <a:xfrm>
          <a:off x="14541500" y="672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129277</xdr:rowOff>
    </xdr:from>
    <xdr:ext cx="378565" cy="259045"/>
    <xdr:sp macro="" textlink="">
      <xdr:nvSpPr>
        <xdr:cNvPr id="495" name="テキスト ボックス 494"/>
        <xdr:cNvSpPr txBox="1"/>
      </xdr:nvSpPr>
      <xdr:spPr>
        <a:xfrm>
          <a:off x="14403017" y="6815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50317</xdr:rowOff>
    </xdr:from>
    <xdr:to>
      <xdr:col>19</xdr:col>
      <xdr:colOff>644525</xdr:colOff>
      <xdr:row>39</xdr:row>
      <xdr:rowOff>76884</xdr:rowOff>
    </xdr:to>
    <xdr:cxnSp macro="">
      <xdr:nvCxnSpPr>
        <xdr:cNvPr id="496" name="直線コネクタ 495"/>
        <xdr:cNvCxnSpPr/>
      </xdr:nvCxnSpPr>
      <xdr:spPr>
        <a:xfrm flipV="1">
          <a:off x="12814300" y="6736867"/>
          <a:ext cx="889000" cy="26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28387</xdr:rowOff>
    </xdr:from>
    <xdr:to>
      <xdr:col>20</xdr:col>
      <xdr:colOff>9525</xdr:colOff>
      <xdr:row>39</xdr:row>
      <xdr:rowOff>129987</xdr:rowOff>
    </xdr:to>
    <xdr:sp macro="" textlink="">
      <xdr:nvSpPr>
        <xdr:cNvPr id="497" name="フローチャート : 判断 496"/>
        <xdr:cNvSpPr/>
      </xdr:nvSpPr>
      <xdr:spPr>
        <a:xfrm>
          <a:off x="13652500" y="67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121114</xdr:rowOff>
    </xdr:from>
    <xdr:ext cx="469744" cy="259045"/>
    <xdr:sp macro="" textlink="">
      <xdr:nvSpPr>
        <xdr:cNvPr id="498" name="テキスト ボックス 497"/>
        <xdr:cNvSpPr txBox="1"/>
      </xdr:nvSpPr>
      <xdr:spPr>
        <a:xfrm>
          <a:off x="13468427" y="680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27374</xdr:rowOff>
    </xdr:from>
    <xdr:to>
      <xdr:col>18</xdr:col>
      <xdr:colOff>492125</xdr:colOff>
      <xdr:row>39</xdr:row>
      <xdr:rowOff>128974</xdr:rowOff>
    </xdr:to>
    <xdr:sp macro="" textlink="">
      <xdr:nvSpPr>
        <xdr:cNvPr id="499" name="フローチャート : 判断 498"/>
        <xdr:cNvSpPr/>
      </xdr:nvSpPr>
      <xdr:spPr>
        <a:xfrm>
          <a:off x="12763500" y="671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120101</xdr:rowOff>
    </xdr:from>
    <xdr:ext cx="469744" cy="259045"/>
    <xdr:sp macro="" textlink="">
      <xdr:nvSpPr>
        <xdr:cNvPr id="500" name="テキスト ボックス 499"/>
        <xdr:cNvSpPr txBox="1"/>
      </xdr:nvSpPr>
      <xdr:spPr>
        <a:xfrm>
          <a:off x="12579427" y="680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39</xdr:row>
      <xdr:rowOff>43653</xdr:rowOff>
    </xdr:from>
    <xdr:to>
      <xdr:col>23</xdr:col>
      <xdr:colOff>568325</xdr:colOff>
      <xdr:row>39</xdr:row>
      <xdr:rowOff>145253</xdr:rowOff>
    </xdr:to>
    <xdr:sp macro="" textlink="">
      <xdr:nvSpPr>
        <xdr:cNvPr id="506" name="円/楕円 505"/>
        <xdr:cNvSpPr/>
      </xdr:nvSpPr>
      <xdr:spPr>
        <a:xfrm>
          <a:off x="16268700" y="673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39</xdr:row>
      <xdr:rowOff>13801</xdr:rowOff>
    </xdr:from>
    <xdr:ext cx="378565" cy="259045"/>
    <xdr:sp macro="" textlink="">
      <xdr:nvSpPr>
        <xdr:cNvPr id="507" name="災害復旧事業費該当値テキスト"/>
        <xdr:cNvSpPr txBox="1"/>
      </xdr:nvSpPr>
      <xdr:spPr>
        <a:xfrm>
          <a:off x="16370300" y="67003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37040</xdr:rowOff>
    </xdr:from>
    <xdr:to>
      <xdr:col>22</xdr:col>
      <xdr:colOff>415925</xdr:colOff>
      <xdr:row>39</xdr:row>
      <xdr:rowOff>138640</xdr:rowOff>
    </xdr:to>
    <xdr:sp macro="" textlink="">
      <xdr:nvSpPr>
        <xdr:cNvPr id="508" name="円/楕円 507"/>
        <xdr:cNvSpPr/>
      </xdr:nvSpPr>
      <xdr:spPr>
        <a:xfrm>
          <a:off x="15430500" y="672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129767</xdr:rowOff>
    </xdr:from>
    <xdr:ext cx="378565" cy="259045"/>
    <xdr:sp macro="" textlink="">
      <xdr:nvSpPr>
        <xdr:cNvPr id="509" name="テキスト ボックス 508"/>
        <xdr:cNvSpPr txBox="1"/>
      </xdr:nvSpPr>
      <xdr:spPr>
        <a:xfrm>
          <a:off x="15292017" y="6816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31407</xdr:rowOff>
    </xdr:from>
    <xdr:to>
      <xdr:col>21</xdr:col>
      <xdr:colOff>212725</xdr:colOff>
      <xdr:row>39</xdr:row>
      <xdr:rowOff>133007</xdr:rowOff>
    </xdr:to>
    <xdr:sp macro="" textlink="">
      <xdr:nvSpPr>
        <xdr:cNvPr id="510" name="円/楕円 509"/>
        <xdr:cNvSpPr/>
      </xdr:nvSpPr>
      <xdr:spPr>
        <a:xfrm>
          <a:off x="14541500" y="671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149534</xdr:rowOff>
    </xdr:from>
    <xdr:ext cx="469744" cy="259045"/>
    <xdr:sp macro="" textlink="">
      <xdr:nvSpPr>
        <xdr:cNvPr id="511" name="テキスト ボックス 510"/>
        <xdr:cNvSpPr txBox="1"/>
      </xdr:nvSpPr>
      <xdr:spPr>
        <a:xfrm>
          <a:off x="14357427" y="649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170967</xdr:rowOff>
    </xdr:from>
    <xdr:to>
      <xdr:col>20</xdr:col>
      <xdr:colOff>9525</xdr:colOff>
      <xdr:row>39</xdr:row>
      <xdr:rowOff>101117</xdr:rowOff>
    </xdr:to>
    <xdr:sp macro="" textlink="">
      <xdr:nvSpPr>
        <xdr:cNvPr id="512" name="円/楕円 511"/>
        <xdr:cNvSpPr/>
      </xdr:nvSpPr>
      <xdr:spPr>
        <a:xfrm>
          <a:off x="13652500" y="668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117644</xdr:rowOff>
    </xdr:from>
    <xdr:ext cx="469744" cy="259045"/>
    <xdr:sp macro="" textlink="">
      <xdr:nvSpPr>
        <xdr:cNvPr id="513" name="テキスト ボックス 512"/>
        <xdr:cNvSpPr txBox="1"/>
      </xdr:nvSpPr>
      <xdr:spPr>
        <a:xfrm>
          <a:off x="13468427" y="6461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2,974</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26084</xdr:rowOff>
    </xdr:from>
    <xdr:to>
      <xdr:col>18</xdr:col>
      <xdr:colOff>492125</xdr:colOff>
      <xdr:row>39</xdr:row>
      <xdr:rowOff>127684</xdr:rowOff>
    </xdr:to>
    <xdr:sp macro="" textlink="">
      <xdr:nvSpPr>
        <xdr:cNvPr id="514" name="円/楕円 513"/>
        <xdr:cNvSpPr/>
      </xdr:nvSpPr>
      <xdr:spPr>
        <a:xfrm>
          <a:off x="12763500" y="671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144211</xdr:rowOff>
    </xdr:from>
    <xdr:ext cx="469744" cy="259045"/>
    <xdr:sp macro="" textlink="">
      <xdr:nvSpPr>
        <xdr:cNvPr id="515" name="テキスト ボックス 514"/>
        <xdr:cNvSpPr txBox="1"/>
      </xdr:nvSpPr>
      <xdr:spPr>
        <a:xfrm>
          <a:off x="12579427" y="6487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49,813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5" name="直線コネクタ 57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6" name="テキスト ボックス 57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7" name="直線コネクタ 57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8" name="テキスト ボックス 57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9" name="直線コネクタ 57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0" name="テキスト ボックス 57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1" name="直線コネクタ 58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2" name="テキスト ボックス 58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3" name="直線コネクタ 58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84" name="テキスト ボックス 58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5" name="直線コネクタ 58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6" name="テキスト ボックス 58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48813</xdr:rowOff>
    </xdr:from>
    <xdr:to>
      <xdr:col>23</xdr:col>
      <xdr:colOff>516889</xdr:colOff>
      <xdr:row>77</xdr:row>
      <xdr:rowOff>131471</xdr:rowOff>
    </xdr:to>
    <xdr:cxnSp macro="">
      <xdr:nvCxnSpPr>
        <xdr:cNvPr id="588" name="直線コネクタ 587"/>
        <xdr:cNvCxnSpPr/>
      </xdr:nvCxnSpPr>
      <xdr:spPr>
        <a:xfrm flipV="1">
          <a:off x="16317595" y="12221763"/>
          <a:ext cx="1269" cy="1111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135298</xdr:rowOff>
    </xdr:from>
    <xdr:ext cx="534377" cy="259045"/>
    <xdr:sp macro="" textlink="">
      <xdr:nvSpPr>
        <xdr:cNvPr id="589" name="公債費最小値テキスト"/>
        <xdr:cNvSpPr txBox="1"/>
      </xdr:nvSpPr>
      <xdr:spPr>
        <a:xfrm>
          <a:off x="16370300" y="1333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13,432</a:t>
          </a:r>
          <a:endParaRPr kumimoji="1" lang="ja-JP" altLang="en-US" sz="1000" b="1">
            <a:latin typeface="ＭＳ Ｐゴシック"/>
          </a:endParaRPr>
        </a:p>
      </xdr:txBody>
    </xdr:sp>
    <xdr:clientData/>
  </xdr:oneCellAnchor>
  <xdr:twoCellAnchor>
    <xdr:from>
      <xdr:col>23</xdr:col>
      <xdr:colOff>428625</xdr:colOff>
      <xdr:row>77</xdr:row>
      <xdr:rowOff>131471</xdr:rowOff>
    </xdr:from>
    <xdr:to>
      <xdr:col>23</xdr:col>
      <xdr:colOff>606425</xdr:colOff>
      <xdr:row>77</xdr:row>
      <xdr:rowOff>131471</xdr:rowOff>
    </xdr:to>
    <xdr:cxnSp macro="">
      <xdr:nvCxnSpPr>
        <xdr:cNvPr id="590" name="直線コネクタ 589"/>
        <xdr:cNvCxnSpPr/>
      </xdr:nvCxnSpPr>
      <xdr:spPr>
        <a:xfrm>
          <a:off x="16230600" y="13333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166940</xdr:rowOff>
    </xdr:from>
    <xdr:ext cx="534377" cy="259045"/>
    <xdr:sp macro="" textlink="">
      <xdr:nvSpPr>
        <xdr:cNvPr id="591" name="公債費最大値テキスト"/>
        <xdr:cNvSpPr txBox="1"/>
      </xdr:nvSpPr>
      <xdr:spPr>
        <a:xfrm>
          <a:off x="16370300" y="1199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71,771</a:t>
          </a:r>
          <a:endParaRPr kumimoji="1" lang="ja-JP" altLang="en-US" sz="1000" b="1">
            <a:latin typeface="ＭＳ Ｐゴシック"/>
          </a:endParaRPr>
        </a:p>
      </xdr:txBody>
    </xdr:sp>
    <xdr:clientData/>
  </xdr:oneCellAnchor>
  <xdr:twoCellAnchor>
    <xdr:from>
      <xdr:col>23</xdr:col>
      <xdr:colOff>428625</xdr:colOff>
      <xdr:row>71</xdr:row>
      <xdr:rowOff>48813</xdr:rowOff>
    </xdr:from>
    <xdr:to>
      <xdr:col>23</xdr:col>
      <xdr:colOff>606425</xdr:colOff>
      <xdr:row>71</xdr:row>
      <xdr:rowOff>48813</xdr:rowOff>
    </xdr:to>
    <xdr:cxnSp macro="">
      <xdr:nvCxnSpPr>
        <xdr:cNvPr id="592" name="直線コネクタ 591"/>
        <xdr:cNvCxnSpPr/>
      </xdr:nvCxnSpPr>
      <xdr:spPr>
        <a:xfrm>
          <a:off x="16230600" y="1222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1987</xdr:rowOff>
    </xdr:from>
    <xdr:to>
      <xdr:col>23</xdr:col>
      <xdr:colOff>517525</xdr:colOff>
      <xdr:row>73</xdr:row>
      <xdr:rowOff>18142</xdr:rowOff>
    </xdr:to>
    <xdr:cxnSp macro="">
      <xdr:nvCxnSpPr>
        <xdr:cNvPr id="593" name="直線コネクタ 592"/>
        <xdr:cNvCxnSpPr/>
      </xdr:nvCxnSpPr>
      <xdr:spPr>
        <a:xfrm>
          <a:off x="15481300" y="12517837"/>
          <a:ext cx="838200" cy="1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77728</xdr:rowOff>
    </xdr:from>
    <xdr:ext cx="534377" cy="259045"/>
    <xdr:sp macro="" textlink="">
      <xdr:nvSpPr>
        <xdr:cNvPr id="594" name="公債費平均値テキスト"/>
        <xdr:cNvSpPr txBox="1"/>
      </xdr:nvSpPr>
      <xdr:spPr>
        <a:xfrm>
          <a:off x="16370300" y="127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39,454</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99301</xdr:rowOff>
    </xdr:from>
    <xdr:to>
      <xdr:col>23</xdr:col>
      <xdr:colOff>568325</xdr:colOff>
      <xdr:row>75</xdr:row>
      <xdr:rowOff>29451</xdr:rowOff>
    </xdr:to>
    <xdr:sp macro="" textlink="">
      <xdr:nvSpPr>
        <xdr:cNvPr id="595" name="フローチャート : 判断 594"/>
        <xdr:cNvSpPr/>
      </xdr:nvSpPr>
      <xdr:spPr>
        <a:xfrm>
          <a:off x="16268700" y="12786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1987</xdr:rowOff>
    </xdr:from>
    <xdr:to>
      <xdr:col>22</xdr:col>
      <xdr:colOff>365125</xdr:colOff>
      <xdr:row>73</xdr:row>
      <xdr:rowOff>18618</xdr:rowOff>
    </xdr:to>
    <xdr:cxnSp macro="">
      <xdr:nvCxnSpPr>
        <xdr:cNvPr id="596" name="直線コネクタ 595"/>
        <xdr:cNvCxnSpPr/>
      </xdr:nvCxnSpPr>
      <xdr:spPr>
        <a:xfrm flipV="1">
          <a:off x="14592300" y="12517837"/>
          <a:ext cx="889000" cy="1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116770</xdr:rowOff>
    </xdr:from>
    <xdr:to>
      <xdr:col>22</xdr:col>
      <xdr:colOff>415925</xdr:colOff>
      <xdr:row>75</xdr:row>
      <xdr:rowOff>46920</xdr:rowOff>
    </xdr:to>
    <xdr:sp macro="" textlink="">
      <xdr:nvSpPr>
        <xdr:cNvPr id="597" name="フローチャート : 判断 596"/>
        <xdr:cNvSpPr/>
      </xdr:nvSpPr>
      <xdr:spPr>
        <a:xfrm>
          <a:off x="15430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38047</xdr:rowOff>
    </xdr:from>
    <xdr:ext cx="534377" cy="259045"/>
    <xdr:sp macro="" textlink="">
      <xdr:nvSpPr>
        <xdr:cNvPr id="598" name="テキスト ボックス 597"/>
        <xdr:cNvSpPr txBox="1"/>
      </xdr:nvSpPr>
      <xdr:spPr>
        <a:xfrm>
          <a:off x="15214111" y="1289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18618</xdr:rowOff>
    </xdr:from>
    <xdr:to>
      <xdr:col>21</xdr:col>
      <xdr:colOff>161925</xdr:colOff>
      <xdr:row>73</xdr:row>
      <xdr:rowOff>35401</xdr:rowOff>
    </xdr:to>
    <xdr:cxnSp macro="">
      <xdr:nvCxnSpPr>
        <xdr:cNvPr id="599" name="直線コネクタ 598"/>
        <xdr:cNvCxnSpPr/>
      </xdr:nvCxnSpPr>
      <xdr:spPr>
        <a:xfrm flipV="1">
          <a:off x="13703300" y="12534468"/>
          <a:ext cx="889000" cy="1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106255</xdr:rowOff>
    </xdr:from>
    <xdr:to>
      <xdr:col>21</xdr:col>
      <xdr:colOff>212725</xdr:colOff>
      <xdr:row>75</xdr:row>
      <xdr:rowOff>36405</xdr:rowOff>
    </xdr:to>
    <xdr:sp macro="" textlink="">
      <xdr:nvSpPr>
        <xdr:cNvPr id="600" name="フローチャート : 判断 599"/>
        <xdr:cNvSpPr/>
      </xdr:nvSpPr>
      <xdr:spPr>
        <a:xfrm>
          <a:off x="14541500" y="127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27532</xdr:rowOff>
    </xdr:from>
    <xdr:ext cx="534377" cy="259045"/>
    <xdr:sp macro="" textlink="">
      <xdr:nvSpPr>
        <xdr:cNvPr id="601" name="テキスト ボックス 600"/>
        <xdr:cNvSpPr txBox="1"/>
      </xdr:nvSpPr>
      <xdr:spPr>
        <a:xfrm>
          <a:off x="14325111" y="1288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7207</xdr:rowOff>
    </xdr:from>
    <xdr:to>
      <xdr:col>19</xdr:col>
      <xdr:colOff>644525</xdr:colOff>
      <xdr:row>73</xdr:row>
      <xdr:rowOff>35401</xdr:rowOff>
    </xdr:to>
    <xdr:cxnSp macro="">
      <xdr:nvCxnSpPr>
        <xdr:cNvPr id="602" name="直線コネクタ 601"/>
        <xdr:cNvCxnSpPr/>
      </xdr:nvCxnSpPr>
      <xdr:spPr>
        <a:xfrm>
          <a:off x="12814300" y="12523057"/>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110351</xdr:rowOff>
    </xdr:from>
    <xdr:to>
      <xdr:col>20</xdr:col>
      <xdr:colOff>9525</xdr:colOff>
      <xdr:row>75</xdr:row>
      <xdr:rowOff>40501</xdr:rowOff>
    </xdr:to>
    <xdr:sp macro="" textlink="">
      <xdr:nvSpPr>
        <xdr:cNvPr id="603" name="フローチャート : 判断 602"/>
        <xdr:cNvSpPr/>
      </xdr:nvSpPr>
      <xdr:spPr>
        <a:xfrm>
          <a:off x="13652500" y="1279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31628</xdr:rowOff>
    </xdr:from>
    <xdr:ext cx="534377" cy="259045"/>
    <xdr:sp macro="" textlink="">
      <xdr:nvSpPr>
        <xdr:cNvPr id="604" name="テキスト ボックス 603"/>
        <xdr:cNvSpPr txBox="1"/>
      </xdr:nvSpPr>
      <xdr:spPr>
        <a:xfrm>
          <a:off x="13436111" y="1289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89738</xdr:rowOff>
    </xdr:from>
    <xdr:to>
      <xdr:col>18</xdr:col>
      <xdr:colOff>492125</xdr:colOff>
      <xdr:row>75</xdr:row>
      <xdr:rowOff>19888</xdr:rowOff>
    </xdr:to>
    <xdr:sp macro="" textlink="">
      <xdr:nvSpPr>
        <xdr:cNvPr id="605" name="フローチャート : 判断 604"/>
        <xdr:cNvSpPr/>
      </xdr:nvSpPr>
      <xdr:spPr>
        <a:xfrm>
          <a:off x="12763500" y="1277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11015</xdr:rowOff>
    </xdr:from>
    <xdr:ext cx="534377" cy="259045"/>
    <xdr:sp macro="" textlink="">
      <xdr:nvSpPr>
        <xdr:cNvPr id="606" name="テキスト ボックス 605"/>
        <xdr:cNvSpPr txBox="1"/>
      </xdr:nvSpPr>
      <xdr:spPr>
        <a:xfrm>
          <a:off x="12547111" y="1286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7" name="テキスト ボックス 60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8" name="テキスト ボックス 60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9" name="テキスト ボックス 60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0" name="テキスト ボックス 60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1" name="テキスト ボックス 61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72</xdr:row>
      <xdr:rowOff>138792</xdr:rowOff>
    </xdr:from>
    <xdr:to>
      <xdr:col>23</xdr:col>
      <xdr:colOff>568325</xdr:colOff>
      <xdr:row>73</xdr:row>
      <xdr:rowOff>68942</xdr:rowOff>
    </xdr:to>
    <xdr:sp macro="" textlink="">
      <xdr:nvSpPr>
        <xdr:cNvPr id="612" name="円/楕円 611"/>
        <xdr:cNvSpPr/>
      </xdr:nvSpPr>
      <xdr:spPr>
        <a:xfrm>
          <a:off x="16268700" y="1248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71</xdr:row>
      <xdr:rowOff>161669</xdr:rowOff>
    </xdr:from>
    <xdr:ext cx="534377" cy="259045"/>
    <xdr:sp macro="" textlink="">
      <xdr:nvSpPr>
        <xdr:cNvPr id="613" name="公債費該当値テキスト"/>
        <xdr:cNvSpPr txBox="1"/>
      </xdr:nvSpPr>
      <xdr:spPr>
        <a:xfrm>
          <a:off x="16370300" y="1233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55,381</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122637</xdr:rowOff>
    </xdr:from>
    <xdr:to>
      <xdr:col>22</xdr:col>
      <xdr:colOff>415925</xdr:colOff>
      <xdr:row>73</xdr:row>
      <xdr:rowOff>52787</xdr:rowOff>
    </xdr:to>
    <xdr:sp macro="" textlink="">
      <xdr:nvSpPr>
        <xdr:cNvPr id="614" name="円/楕円 613"/>
        <xdr:cNvSpPr/>
      </xdr:nvSpPr>
      <xdr:spPr>
        <a:xfrm>
          <a:off x="15430500" y="1246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71</xdr:row>
      <xdr:rowOff>69314</xdr:rowOff>
    </xdr:from>
    <xdr:ext cx="534377" cy="259045"/>
    <xdr:sp macro="" textlink="">
      <xdr:nvSpPr>
        <xdr:cNvPr id="615" name="テキスト ボックス 614"/>
        <xdr:cNvSpPr txBox="1"/>
      </xdr:nvSpPr>
      <xdr:spPr>
        <a:xfrm>
          <a:off x="15214111" y="12242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56,229</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139268</xdr:rowOff>
    </xdr:from>
    <xdr:to>
      <xdr:col>21</xdr:col>
      <xdr:colOff>212725</xdr:colOff>
      <xdr:row>73</xdr:row>
      <xdr:rowOff>69418</xdr:rowOff>
    </xdr:to>
    <xdr:sp macro="" textlink="">
      <xdr:nvSpPr>
        <xdr:cNvPr id="616" name="円/楕円 615"/>
        <xdr:cNvSpPr/>
      </xdr:nvSpPr>
      <xdr:spPr>
        <a:xfrm>
          <a:off x="14541500" y="1248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85945</xdr:rowOff>
    </xdr:from>
    <xdr:ext cx="534377" cy="259045"/>
    <xdr:sp macro="" textlink="">
      <xdr:nvSpPr>
        <xdr:cNvPr id="617" name="テキスト ボックス 616"/>
        <xdr:cNvSpPr txBox="1"/>
      </xdr:nvSpPr>
      <xdr:spPr>
        <a:xfrm>
          <a:off x="14325111" y="1225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55,356</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156051</xdr:rowOff>
    </xdr:from>
    <xdr:to>
      <xdr:col>20</xdr:col>
      <xdr:colOff>9525</xdr:colOff>
      <xdr:row>73</xdr:row>
      <xdr:rowOff>86201</xdr:rowOff>
    </xdr:to>
    <xdr:sp macro="" textlink="">
      <xdr:nvSpPr>
        <xdr:cNvPr id="618" name="円/楕円 617"/>
        <xdr:cNvSpPr/>
      </xdr:nvSpPr>
      <xdr:spPr>
        <a:xfrm>
          <a:off x="13652500" y="1250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102728</xdr:rowOff>
    </xdr:from>
    <xdr:ext cx="534377" cy="259045"/>
    <xdr:sp macro="" textlink="">
      <xdr:nvSpPr>
        <xdr:cNvPr id="619" name="テキスト ボックス 618"/>
        <xdr:cNvSpPr txBox="1"/>
      </xdr:nvSpPr>
      <xdr:spPr>
        <a:xfrm>
          <a:off x="13436111" y="1227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54,475</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127857</xdr:rowOff>
    </xdr:from>
    <xdr:to>
      <xdr:col>18</xdr:col>
      <xdr:colOff>492125</xdr:colOff>
      <xdr:row>73</xdr:row>
      <xdr:rowOff>58007</xdr:rowOff>
    </xdr:to>
    <xdr:sp macro="" textlink="">
      <xdr:nvSpPr>
        <xdr:cNvPr id="620" name="円/楕円 619"/>
        <xdr:cNvSpPr/>
      </xdr:nvSpPr>
      <xdr:spPr>
        <a:xfrm>
          <a:off x="12763500" y="1247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74534</xdr:rowOff>
    </xdr:from>
    <xdr:ext cx="534377" cy="259045"/>
    <xdr:sp macro="" textlink="">
      <xdr:nvSpPr>
        <xdr:cNvPr id="621" name="テキスト ボックス 620"/>
        <xdr:cNvSpPr txBox="1"/>
      </xdr:nvSpPr>
      <xdr:spPr>
        <a:xfrm>
          <a:off x="12547111" y="1224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55,955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2" name="正方形/長方形 62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3" name="正方形/長方形 62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4" name="正方形/長方形 62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5" name="正方形/長方形 62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6" name="正方形/長方形 62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7" name="正方形/長方形 62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8" name="正方形/長方形 62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11,036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9" name="正方形/長方形 62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0" name="テキスト ボックス 62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1" name="直線コネクタ 63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2" name="直線コネクタ 63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3" name="テキスト ボックス 63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34" name="直線コネクタ 63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35" name="テキスト ボックス 634"/>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36" name="直線コネクタ 63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37" name="テキスト ボックス 636"/>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38" name="直線コネクタ 63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39" name="テキスト ボックス 638"/>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0" name="直線コネクタ 63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41" name="テキスト ボックス 64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2" name="直線コネクタ 64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43" name="テキスト ボックス 64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4" name="直線コネクタ 64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5" name="テキスト ボックス 64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34106</xdr:rowOff>
    </xdr:from>
    <xdr:to>
      <xdr:col>23</xdr:col>
      <xdr:colOff>516889</xdr:colOff>
      <xdr:row>99</xdr:row>
      <xdr:rowOff>98003</xdr:rowOff>
    </xdr:to>
    <xdr:cxnSp macro="">
      <xdr:nvCxnSpPr>
        <xdr:cNvPr id="647" name="直線コネクタ 646"/>
        <xdr:cNvCxnSpPr/>
      </xdr:nvCxnSpPr>
      <xdr:spPr>
        <a:xfrm flipV="1">
          <a:off x="16317595" y="15464606"/>
          <a:ext cx="1269" cy="1606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110248</xdr:rowOff>
    </xdr:from>
    <xdr:ext cx="378565" cy="259045"/>
    <xdr:sp macro="" textlink="">
      <xdr:nvSpPr>
        <xdr:cNvPr id="648" name="積立金最小値テキスト"/>
        <xdr:cNvSpPr txBox="1"/>
      </xdr:nvSpPr>
      <xdr:spPr>
        <a:xfrm>
          <a:off x="16370300" y="17083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428625</xdr:colOff>
      <xdr:row>99</xdr:row>
      <xdr:rowOff>98003</xdr:rowOff>
    </xdr:from>
    <xdr:to>
      <xdr:col>23</xdr:col>
      <xdr:colOff>606425</xdr:colOff>
      <xdr:row>99</xdr:row>
      <xdr:rowOff>98003</xdr:rowOff>
    </xdr:to>
    <xdr:cxnSp macro="">
      <xdr:nvCxnSpPr>
        <xdr:cNvPr id="649" name="直線コネクタ 648"/>
        <xdr:cNvCxnSpPr/>
      </xdr:nvCxnSpPr>
      <xdr:spPr>
        <a:xfrm>
          <a:off x="16230600" y="1707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152233</xdr:rowOff>
    </xdr:from>
    <xdr:ext cx="599010" cy="259045"/>
    <xdr:sp macro="" textlink="">
      <xdr:nvSpPr>
        <xdr:cNvPr id="650" name="積立金最大値テキスト"/>
        <xdr:cNvSpPr txBox="1"/>
      </xdr:nvSpPr>
      <xdr:spPr>
        <a:xfrm>
          <a:off x="16370300" y="1523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492,334</a:t>
          </a:r>
          <a:endParaRPr kumimoji="1" lang="ja-JP" altLang="en-US" sz="1000" b="1">
            <a:latin typeface="ＭＳ Ｐゴシック"/>
          </a:endParaRPr>
        </a:p>
      </xdr:txBody>
    </xdr:sp>
    <xdr:clientData/>
  </xdr:oneCellAnchor>
  <xdr:twoCellAnchor>
    <xdr:from>
      <xdr:col>23</xdr:col>
      <xdr:colOff>428625</xdr:colOff>
      <xdr:row>90</xdr:row>
      <xdr:rowOff>34106</xdr:rowOff>
    </xdr:from>
    <xdr:to>
      <xdr:col>23</xdr:col>
      <xdr:colOff>606425</xdr:colOff>
      <xdr:row>90</xdr:row>
      <xdr:rowOff>34106</xdr:rowOff>
    </xdr:to>
    <xdr:cxnSp macro="">
      <xdr:nvCxnSpPr>
        <xdr:cNvPr id="651" name="直線コネクタ 650"/>
        <xdr:cNvCxnSpPr/>
      </xdr:nvCxnSpPr>
      <xdr:spPr>
        <a:xfrm>
          <a:off x="16230600" y="15464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52943</xdr:rowOff>
    </xdr:from>
    <xdr:to>
      <xdr:col>23</xdr:col>
      <xdr:colOff>517525</xdr:colOff>
      <xdr:row>99</xdr:row>
      <xdr:rowOff>74902</xdr:rowOff>
    </xdr:to>
    <xdr:cxnSp macro="">
      <xdr:nvCxnSpPr>
        <xdr:cNvPr id="652" name="直線コネクタ 651"/>
        <xdr:cNvCxnSpPr/>
      </xdr:nvCxnSpPr>
      <xdr:spPr>
        <a:xfrm>
          <a:off x="15481300" y="17026493"/>
          <a:ext cx="838200" cy="2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27698</xdr:rowOff>
    </xdr:from>
    <xdr:ext cx="534377" cy="259045"/>
    <xdr:sp macro="" textlink="">
      <xdr:nvSpPr>
        <xdr:cNvPr id="653" name="積立金平均値テキスト"/>
        <xdr:cNvSpPr txBox="1"/>
      </xdr:nvSpPr>
      <xdr:spPr>
        <a:xfrm>
          <a:off x="16370300" y="16829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13,246</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4821</xdr:rowOff>
    </xdr:from>
    <xdr:to>
      <xdr:col>23</xdr:col>
      <xdr:colOff>568325</xdr:colOff>
      <xdr:row>99</xdr:row>
      <xdr:rowOff>106421</xdr:rowOff>
    </xdr:to>
    <xdr:sp macro="" textlink="">
      <xdr:nvSpPr>
        <xdr:cNvPr id="654" name="フローチャート : 判断 653"/>
        <xdr:cNvSpPr/>
      </xdr:nvSpPr>
      <xdr:spPr>
        <a:xfrm>
          <a:off x="16268700" y="1697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36037</xdr:rowOff>
    </xdr:from>
    <xdr:to>
      <xdr:col>22</xdr:col>
      <xdr:colOff>365125</xdr:colOff>
      <xdr:row>99</xdr:row>
      <xdr:rowOff>52943</xdr:rowOff>
    </xdr:to>
    <xdr:cxnSp macro="">
      <xdr:nvCxnSpPr>
        <xdr:cNvPr id="655" name="直線コネクタ 654"/>
        <xdr:cNvCxnSpPr/>
      </xdr:nvCxnSpPr>
      <xdr:spPr>
        <a:xfrm>
          <a:off x="14592300" y="17009587"/>
          <a:ext cx="889000" cy="1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99</xdr:row>
      <xdr:rowOff>14918</xdr:rowOff>
    </xdr:from>
    <xdr:to>
      <xdr:col>22</xdr:col>
      <xdr:colOff>415925</xdr:colOff>
      <xdr:row>99</xdr:row>
      <xdr:rowOff>116518</xdr:rowOff>
    </xdr:to>
    <xdr:sp macro="" textlink="">
      <xdr:nvSpPr>
        <xdr:cNvPr id="656" name="フローチャート : 判断 655"/>
        <xdr:cNvSpPr/>
      </xdr:nvSpPr>
      <xdr:spPr>
        <a:xfrm>
          <a:off x="15430500" y="1698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107645</xdr:rowOff>
    </xdr:from>
    <xdr:ext cx="534377" cy="259045"/>
    <xdr:sp macro="" textlink="">
      <xdr:nvSpPr>
        <xdr:cNvPr id="657" name="テキスト ボックス 656"/>
        <xdr:cNvSpPr txBox="1"/>
      </xdr:nvSpPr>
      <xdr:spPr>
        <a:xfrm>
          <a:off x="15214111" y="17081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36037</xdr:rowOff>
    </xdr:from>
    <xdr:to>
      <xdr:col>21</xdr:col>
      <xdr:colOff>161925</xdr:colOff>
      <xdr:row>99</xdr:row>
      <xdr:rowOff>94869</xdr:rowOff>
    </xdr:to>
    <xdr:cxnSp macro="">
      <xdr:nvCxnSpPr>
        <xdr:cNvPr id="658" name="直線コネクタ 657"/>
        <xdr:cNvCxnSpPr/>
      </xdr:nvCxnSpPr>
      <xdr:spPr>
        <a:xfrm flipV="1">
          <a:off x="13703300" y="17009587"/>
          <a:ext cx="889000" cy="58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99</xdr:row>
      <xdr:rowOff>7489</xdr:rowOff>
    </xdr:from>
    <xdr:to>
      <xdr:col>21</xdr:col>
      <xdr:colOff>212725</xdr:colOff>
      <xdr:row>99</xdr:row>
      <xdr:rowOff>109089</xdr:rowOff>
    </xdr:to>
    <xdr:sp macro="" textlink="">
      <xdr:nvSpPr>
        <xdr:cNvPr id="659" name="フローチャート : 判断 658"/>
        <xdr:cNvSpPr/>
      </xdr:nvSpPr>
      <xdr:spPr>
        <a:xfrm>
          <a:off x="14541500" y="169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100216</xdr:rowOff>
    </xdr:from>
    <xdr:ext cx="534377" cy="259045"/>
    <xdr:sp macro="" textlink="">
      <xdr:nvSpPr>
        <xdr:cNvPr id="660" name="テキスト ボックス 659"/>
        <xdr:cNvSpPr txBox="1"/>
      </xdr:nvSpPr>
      <xdr:spPr>
        <a:xfrm>
          <a:off x="14325111" y="1707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94869</xdr:rowOff>
    </xdr:from>
    <xdr:to>
      <xdr:col>19</xdr:col>
      <xdr:colOff>644525</xdr:colOff>
      <xdr:row>99</xdr:row>
      <xdr:rowOff>97501</xdr:rowOff>
    </xdr:to>
    <xdr:cxnSp macro="">
      <xdr:nvCxnSpPr>
        <xdr:cNvPr id="661" name="直線コネクタ 660"/>
        <xdr:cNvCxnSpPr/>
      </xdr:nvCxnSpPr>
      <xdr:spPr>
        <a:xfrm flipV="1">
          <a:off x="12814300" y="17068419"/>
          <a:ext cx="889000" cy="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99</xdr:row>
      <xdr:rowOff>17669</xdr:rowOff>
    </xdr:from>
    <xdr:to>
      <xdr:col>20</xdr:col>
      <xdr:colOff>9525</xdr:colOff>
      <xdr:row>99</xdr:row>
      <xdr:rowOff>119269</xdr:rowOff>
    </xdr:to>
    <xdr:sp macro="" textlink="">
      <xdr:nvSpPr>
        <xdr:cNvPr id="662" name="フローチャート : 判断 661"/>
        <xdr:cNvSpPr/>
      </xdr:nvSpPr>
      <xdr:spPr>
        <a:xfrm>
          <a:off x="13652500" y="1699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135796</xdr:rowOff>
    </xdr:from>
    <xdr:ext cx="469744" cy="259045"/>
    <xdr:sp macro="" textlink="">
      <xdr:nvSpPr>
        <xdr:cNvPr id="663" name="テキスト ボックス 662"/>
        <xdr:cNvSpPr txBox="1"/>
      </xdr:nvSpPr>
      <xdr:spPr>
        <a:xfrm>
          <a:off x="13468427" y="1676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twoCellAnchor>
    <xdr:from>
      <xdr:col>18</xdr:col>
      <xdr:colOff>390525</xdr:colOff>
      <xdr:row>99</xdr:row>
      <xdr:rowOff>13889</xdr:rowOff>
    </xdr:from>
    <xdr:to>
      <xdr:col>18</xdr:col>
      <xdr:colOff>492125</xdr:colOff>
      <xdr:row>99</xdr:row>
      <xdr:rowOff>115489</xdr:rowOff>
    </xdr:to>
    <xdr:sp macro="" textlink="">
      <xdr:nvSpPr>
        <xdr:cNvPr id="664" name="フローチャート : 判断 663"/>
        <xdr:cNvSpPr/>
      </xdr:nvSpPr>
      <xdr:spPr>
        <a:xfrm>
          <a:off x="12763500" y="169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132016</xdr:rowOff>
    </xdr:from>
    <xdr:ext cx="534377" cy="259045"/>
    <xdr:sp macro="" textlink="">
      <xdr:nvSpPr>
        <xdr:cNvPr id="665" name="テキスト ボックス 664"/>
        <xdr:cNvSpPr txBox="1"/>
      </xdr:nvSpPr>
      <xdr:spPr>
        <a:xfrm>
          <a:off x="12547111" y="167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6" name="テキスト ボックス 66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7" name="テキスト ボックス 66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8" name="テキスト ボックス 66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9" name="テキスト ボックス 66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0" name="テキスト ボックス 66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99</xdr:row>
      <xdr:rowOff>24102</xdr:rowOff>
    </xdr:from>
    <xdr:to>
      <xdr:col>23</xdr:col>
      <xdr:colOff>568325</xdr:colOff>
      <xdr:row>99</xdr:row>
      <xdr:rowOff>125702</xdr:rowOff>
    </xdr:to>
    <xdr:sp macro="" textlink="">
      <xdr:nvSpPr>
        <xdr:cNvPr id="671" name="円/楕円 670"/>
        <xdr:cNvSpPr/>
      </xdr:nvSpPr>
      <xdr:spPr>
        <a:xfrm>
          <a:off x="16268700" y="1699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154698</xdr:rowOff>
    </xdr:from>
    <xdr:ext cx="469744" cy="259045"/>
    <xdr:sp macro="" textlink="">
      <xdr:nvSpPr>
        <xdr:cNvPr id="672" name="積立金該当値テキスト"/>
        <xdr:cNvSpPr txBox="1"/>
      </xdr:nvSpPr>
      <xdr:spPr>
        <a:xfrm>
          <a:off x="16370300" y="16956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7,342</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2143</xdr:rowOff>
    </xdr:from>
    <xdr:to>
      <xdr:col>22</xdr:col>
      <xdr:colOff>415925</xdr:colOff>
      <xdr:row>99</xdr:row>
      <xdr:rowOff>103743</xdr:rowOff>
    </xdr:to>
    <xdr:sp macro="" textlink="">
      <xdr:nvSpPr>
        <xdr:cNvPr id="673" name="円/楕円 672"/>
        <xdr:cNvSpPr/>
      </xdr:nvSpPr>
      <xdr:spPr>
        <a:xfrm>
          <a:off x="15430500" y="1697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120270</xdr:rowOff>
    </xdr:from>
    <xdr:ext cx="534377" cy="259045"/>
    <xdr:sp macro="" textlink="">
      <xdr:nvSpPr>
        <xdr:cNvPr id="674" name="テキスト ボックス 673"/>
        <xdr:cNvSpPr txBox="1"/>
      </xdr:nvSpPr>
      <xdr:spPr>
        <a:xfrm>
          <a:off x="15214111" y="1675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14,066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156687</xdr:rowOff>
    </xdr:from>
    <xdr:to>
      <xdr:col>21</xdr:col>
      <xdr:colOff>212725</xdr:colOff>
      <xdr:row>99</xdr:row>
      <xdr:rowOff>86837</xdr:rowOff>
    </xdr:to>
    <xdr:sp macro="" textlink="">
      <xdr:nvSpPr>
        <xdr:cNvPr id="675" name="円/楕円 674"/>
        <xdr:cNvSpPr/>
      </xdr:nvSpPr>
      <xdr:spPr>
        <a:xfrm>
          <a:off x="14541500" y="1695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103364</xdr:rowOff>
    </xdr:from>
    <xdr:ext cx="534377" cy="259045"/>
    <xdr:sp macro="" textlink="">
      <xdr:nvSpPr>
        <xdr:cNvPr id="676" name="テキスト ボックス 675"/>
        <xdr:cNvSpPr txBox="1"/>
      </xdr:nvSpPr>
      <xdr:spPr>
        <a:xfrm>
          <a:off x="14325111" y="1673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19,243</a:t>
          </a:r>
          <a:endParaRPr kumimoji="1" lang="ja-JP" altLang="en-US" sz="1000" b="1">
            <a:solidFill>
              <a:srgbClr val="FF0000"/>
            </a:solidFill>
            <a:latin typeface="ＭＳ Ｐゴシック"/>
          </a:endParaRPr>
        </a:p>
      </xdr:txBody>
    </xdr:sp>
    <xdr:clientData/>
  </xdr:oneCellAnchor>
  <xdr:twoCellAnchor>
    <xdr:from>
      <xdr:col>19</xdr:col>
      <xdr:colOff>593725</xdr:colOff>
      <xdr:row>99</xdr:row>
      <xdr:rowOff>44069</xdr:rowOff>
    </xdr:from>
    <xdr:to>
      <xdr:col>20</xdr:col>
      <xdr:colOff>9525</xdr:colOff>
      <xdr:row>99</xdr:row>
      <xdr:rowOff>145669</xdr:rowOff>
    </xdr:to>
    <xdr:sp macro="" textlink="">
      <xdr:nvSpPr>
        <xdr:cNvPr id="677" name="円/楕円 676"/>
        <xdr:cNvSpPr/>
      </xdr:nvSpPr>
      <xdr:spPr>
        <a:xfrm>
          <a:off x="13652500" y="1701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136796</xdr:rowOff>
    </xdr:from>
    <xdr:ext cx="469744" cy="259045"/>
    <xdr:sp macro="" textlink="">
      <xdr:nvSpPr>
        <xdr:cNvPr id="678" name="テキスト ボックス 677"/>
        <xdr:cNvSpPr txBox="1"/>
      </xdr:nvSpPr>
      <xdr:spPr>
        <a:xfrm>
          <a:off x="13468427" y="1711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1,228</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46701</xdr:rowOff>
    </xdr:from>
    <xdr:to>
      <xdr:col>18</xdr:col>
      <xdr:colOff>492125</xdr:colOff>
      <xdr:row>99</xdr:row>
      <xdr:rowOff>148301</xdr:rowOff>
    </xdr:to>
    <xdr:sp macro="" textlink="">
      <xdr:nvSpPr>
        <xdr:cNvPr id="679" name="円/楕円 678"/>
        <xdr:cNvSpPr/>
      </xdr:nvSpPr>
      <xdr:spPr>
        <a:xfrm>
          <a:off x="12763500" y="1702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139428</xdr:rowOff>
    </xdr:from>
    <xdr:ext cx="378565" cy="259045"/>
    <xdr:sp macro="" textlink="">
      <xdr:nvSpPr>
        <xdr:cNvPr id="680" name="テキスト ボックス 679"/>
        <xdr:cNvSpPr txBox="1"/>
      </xdr:nvSpPr>
      <xdr:spPr>
        <a:xfrm>
          <a:off x="12625017" y="17112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1" name="正方形/長方形 68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2" name="正方形/長方形 68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3" name="正方形/長方形 68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4" name="正方形/長方形 68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5" name="正方形/長方形 68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6" name="正方形/長方形 68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7" name="正方形/長方形 68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8" name="正方形/長方形 68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9" name="テキスト ボックス 68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0" name="直線コネクタ 68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1" name="直線コネクタ 69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2" name="テキスト ボックス 69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3" name="直線コネクタ 69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4" name="テキスト ボックス 69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5" name="直線コネクタ 69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696" name="テキスト ボックス 69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7" name="直線コネクタ 69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698" name="テキスト ボックス 69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699" name="直線コネクタ 69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0" name="テキスト ボックス 69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1" name="直線コネクタ 70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2" name="テキスト ボックス 70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3" name="直線コネクタ 70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4" name="テキスト ボックス 70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30625</xdr:rowOff>
    </xdr:from>
    <xdr:to>
      <xdr:col>32</xdr:col>
      <xdr:colOff>186689</xdr:colOff>
      <xdr:row>39</xdr:row>
      <xdr:rowOff>98878</xdr:rowOff>
    </xdr:to>
    <xdr:cxnSp macro="">
      <xdr:nvCxnSpPr>
        <xdr:cNvPr id="706" name="直線コネクタ 705"/>
        <xdr:cNvCxnSpPr/>
      </xdr:nvCxnSpPr>
      <xdr:spPr>
        <a:xfrm flipV="1">
          <a:off x="22159595" y="5174125"/>
          <a:ext cx="1269" cy="161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08" name="直線コネクタ 70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148752</xdr:rowOff>
    </xdr:from>
    <xdr:ext cx="534377" cy="259045"/>
    <xdr:sp macro="" textlink="">
      <xdr:nvSpPr>
        <xdr:cNvPr id="709" name="投資及び出資金最大値テキスト"/>
        <xdr:cNvSpPr txBox="1"/>
      </xdr:nvSpPr>
      <xdr:spPr>
        <a:xfrm>
          <a:off x="22212300" y="494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14,802</a:t>
          </a:r>
          <a:endParaRPr kumimoji="1" lang="ja-JP" altLang="en-US" sz="1000" b="1">
            <a:latin typeface="ＭＳ Ｐゴシック"/>
          </a:endParaRPr>
        </a:p>
      </xdr:txBody>
    </xdr:sp>
    <xdr:clientData/>
  </xdr:oneCellAnchor>
  <xdr:twoCellAnchor>
    <xdr:from>
      <xdr:col>32</xdr:col>
      <xdr:colOff>98425</xdr:colOff>
      <xdr:row>30</xdr:row>
      <xdr:rowOff>30625</xdr:rowOff>
    </xdr:from>
    <xdr:to>
      <xdr:col>32</xdr:col>
      <xdr:colOff>276225</xdr:colOff>
      <xdr:row>30</xdr:row>
      <xdr:rowOff>30625</xdr:rowOff>
    </xdr:to>
    <xdr:cxnSp macro="">
      <xdr:nvCxnSpPr>
        <xdr:cNvPr id="710" name="直線コネクタ 709"/>
        <xdr:cNvCxnSpPr/>
      </xdr:nvCxnSpPr>
      <xdr:spPr>
        <a:xfrm>
          <a:off x="22072600" y="5174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27033</xdr:rowOff>
    </xdr:from>
    <xdr:to>
      <xdr:col>32</xdr:col>
      <xdr:colOff>187325</xdr:colOff>
      <xdr:row>39</xdr:row>
      <xdr:rowOff>30734</xdr:rowOff>
    </xdr:to>
    <xdr:cxnSp macro="">
      <xdr:nvCxnSpPr>
        <xdr:cNvPr id="711" name="直線コネクタ 710"/>
        <xdr:cNvCxnSpPr/>
      </xdr:nvCxnSpPr>
      <xdr:spPr>
        <a:xfrm flipV="1">
          <a:off x="21323300" y="6713583"/>
          <a:ext cx="838200" cy="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134419</xdr:rowOff>
    </xdr:from>
    <xdr:ext cx="378565" cy="259045"/>
    <xdr:sp macro="" textlink="">
      <xdr:nvSpPr>
        <xdr:cNvPr id="712" name="投資及び出資金平均値テキスト"/>
        <xdr:cNvSpPr txBox="1"/>
      </xdr:nvSpPr>
      <xdr:spPr>
        <a:xfrm>
          <a:off x="22212300" y="64780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111542</xdr:rowOff>
    </xdr:from>
    <xdr:to>
      <xdr:col>32</xdr:col>
      <xdr:colOff>238125</xdr:colOff>
      <xdr:row>39</xdr:row>
      <xdr:rowOff>41692</xdr:rowOff>
    </xdr:to>
    <xdr:sp macro="" textlink="">
      <xdr:nvSpPr>
        <xdr:cNvPr id="713" name="フローチャート : 判断 712"/>
        <xdr:cNvSpPr/>
      </xdr:nvSpPr>
      <xdr:spPr>
        <a:xfrm>
          <a:off x="22110700" y="662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165390</xdr:rowOff>
    </xdr:from>
    <xdr:to>
      <xdr:col>31</xdr:col>
      <xdr:colOff>34925</xdr:colOff>
      <xdr:row>39</xdr:row>
      <xdr:rowOff>30734</xdr:rowOff>
    </xdr:to>
    <xdr:cxnSp macro="">
      <xdr:nvCxnSpPr>
        <xdr:cNvPr id="714" name="直線コネクタ 713"/>
        <xdr:cNvCxnSpPr/>
      </xdr:nvCxnSpPr>
      <xdr:spPr>
        <a:xfrm>
          <a:off x="20434300" y="6680490"/>
          <a:ext cx="889000" cy="3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106535</xdr:rowOff>
    </xdr:from>
    <xdr:to>
      <xdr:col>31</xdr:col>
      <xdr:colOff>85725</xdr:colOff>
      <xdr:row>39</xdr:row>
      <xdr:rowOff>36685</xdr:rowOff>
    </xdr:to>
    <xdr:sp macro="" textlink="">
      <xdr:nvSpPr>
        <xdr:cNvPr id="715" name="フローチャート : 判断 714"/>
        <xdr:cNvSpPr/>
      </xdr:nvSpPr>
      <xdr:spPr>
        <a:xfrm>
          <a:off x="21272500" y="662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53212</xdr:rowOff>
    </xdr:from>
    <xdr:ext cx="469744" cy="259045"/>
    <xdr:sp macro="" textlink="">
      <xdr:nvSpPr>
        <xdr:cNvPr id="716" name="テキスト ボックス 715"/>
        <xdr:cNvSpPr txBox="1"/>
      </xdr:nvSpPr>
      <xdr:spPr>
        <a:xfrm>
          <a:off x="21088427" y="6396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163540</xdr:rowOff>
    </xdr:from>
    <xdr:to>
      <xdr:col>29</xdr:col>
      <xdr:colOff>517525</xdr:colOff>
      <xdr:row>38</xdr:row>
      <xdr:rowOff>165390</xdr:rowOff>
    </xdr:to>
    <xdr:cxnSp macro="">
      <xdr:nvCxnSpPr>
        <xdr:cNvPr id="717" name="直線コネクタ 716"/>
        <xdr:cNvCxnSpPr/>
      </xdr:nvCxnSpPr>
      <xdr:spPr>
        <a:xfrm>
          <a:off x="19545300" y="6678640"/>
          <a:ext cx="889000" cy="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56678</xdr:rowOff>
    </xdr:from>
    <xdr:to>
      <xdr:col>29</xdr:col>
      <xdr:colOff>568325</xdr:colOff>
      <xdr:row>38</xdr:row>
      <xdr:rowOff>158278</xdr:rowOff>
    </xdr:to>
    <xdr:sp macro="" textlink="">
      <xdr:nvSpPr>
        <xdr:cNvPr id="718" name="フローチャート : 判断 717"/>
        <xdr:cNvSpPr/>
      </xdr:nvSpPr>
      <xdr:spPr>
        <a:xfrm>
          <a:off x="20383500" y="65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3355</xdr:rowOff>
    </xdr:from>
    <xdr:ext cx="469744" cy="259045"/>
    <xdr:sp macro="" textlink="">
      <xdr:nvSpPr>
        <xdr:cNvPr id="719" name="テキスト ボックス 718"/>
        <xdr:cNvSpPr txBox="1"/>
      </xdr:nvSpPr>
      <xdr:spPr>
        <a:xfrm>
          <a:off x="20199427" y="63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161036</xdr:rowOff>
    </xdr:from>
    <xdr:to>
      <xdr:col>28</xdr:col>
      <xdr:colOff>314325</xdr:colOff>
      <xdr:row>38</xdr:row>
      <xdr:rowOff>163540</xdr:rowOff>
    </xdr:to>
    <xdr:cxnSp macro="">
      <xdr:nvCxnSpPr>
        <xdr:cNvPr id="720" name="直線コネクタ 719"/>
        <xdr:cNvCxnSpPr/>
      </xdr:nvCxnSpPr>
      <xdr:spPr>
        <a:xfrm>
          <a:off x="18656300" y="6676136"/>
          <a:ext cx="889000" cy="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84328</xdr:rowOff>
    </xdr:from>
    <xdr:to>
      <xdr:col>28</xdr:col>
      <xdr:colOff>365125</xdr:colOff>
      <xdr:row>39</xdr:row>
      <xdr:rowOff>14478</xdr:rowOff>
    </xdr:to>
    <xdr:sp macro="" textlink="">
      <xdr:nvSpPr>
        <xdr:cNvPr id="721" name="フローチャート : 判断 720"/>
        <xdr:cNvSpPr/>
      </xdr:nvSpPr>
      <xdr:spPr>
        <a:xfrm>
          <a:off x="19494500" y="659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31005</xdr:rowOff>
    </xdr:from>
    <xdr:ext cx="469744" cy="259045"/>
    <xdr:sp macro="" textlink="">
      <xdr:nvSpPr>
        <xdr:cNvPr id="722" name="テキスト ボックス 721"/>
        <xdr:cNvSpPr txBox="1"/>
      </xdr:nvSpPr>
      <xdr:spPr>
        <a:xfrm>
          <a:off x="19310427" y="6374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111434</xdr:rowOff>
    </xdr:from>
    <xdr:to>
      <xdr:col>27</xdr:col>
      <xdr:colOff>161925</xdr:colOff>
      <xdr:row>39</xdr:row>
      <xdr:rowOff>41584</xdr:rowOff>
    </xdr:to>
    <xdr:sp macro="" textlink="">
      <xdr:nvSpPr>
        <xdr:cNvPr id="723" name="フローチャート : 判断 722"/>
        <xdr:cNvSpPr/>
      </xdr:nvSpPr>
      <xdr:spPr>
        <a:xfrm>
          <a:off x="18605500" y="662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32711</xdr:rowOff>
    </xdr:from>
    <xdr:ext cx="378565" cy="259045"/>
    <xdr:sp macro="" textlink="">
      <xdr:nvSpPr>
        <xdr:cNvPr id="724" name="テキスト ボックス 723"/>
        <xdr:cNvSpPr txBox="1"/>
      </xdr:nvSpPr>
      <xdr:spPr>
        <a:xfrm>
          <a:off x="18467017" y="6719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5" name="テキスト ボックス 72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6" name="テキスト ボックス 72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7" name="テキスト ボックス 72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8" name="テキスト ボックス 72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9" name="テキスト ボックス 72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147683</xdr:rowOff>
    </xdr:from>
    <xdr:to>
      <xdr:col>32</xdr:col>
      <xdr:colOff>238125</xdr:colOff>
      <xdr:row>39</xdr:row>
      <xdr:rowOff>77833</xdr:rowOff>
    </xdr:to>
    <xdr:sp macro="" textlink="">
      <xdr:nvSpPr>
        <xdr:cNvPr id="730" name="円/楕円 729"/>
        <xdr:cNvSpPr/>
      </xdr:nvSpPr>
      <xdr:spPr>
        <a:xfrm>
          <a:off x="22110700" y="666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89969</xdr:rowOff>
    </xdr:from>
    <xdr:ext cx="378565" cy="259045"/>
    <xdr:sp macro="" textlink="">
      <xdr:nvSpPr>
        <xdr:cNvPr id="731" name="投資及び出資金該当値テキスト"/>
        <xdr:cNvSpPr txBox="1"/>
      </xdr:nvSpPr>
      <xdr:spPr>
        <a:xfrm>
          <a:off x="22212300" y="6605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151384</xdr:rowOff>
    </xdr:from>
    <xdr:to>
      <xdr:col>31</xdr:col>
      <xdr:colOff>85725</xdr:colOff>
      <xdr:row>39</xdr:row>
      <xdr:rowOff>81534</xdr:rowOff>
    </xdr:to>
    <xdr:sp macro="" textlink="">
      <xdr:nvSpPr>
        <xdr:cNvPr id="732" name="円/楕円 731"/>
        <xdr:cNvSpPr/>
      </xdr:nvSpPr>
      <xdr:spPr>
        <a:xfrm>
          <a:off x="21272500" y="666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72661</xdr:rowOff>
    </xdr:from>
    <xdr:ext cx="378565" cy="259045"/>
    <xdr:sp macro="" textlink="">
      <xdr:nvSpPr>
        <xdr:cNvPr id="733" name="テキスト ボックス 732"/>
        <xdr:cNvSpPr txBox="1"/>
      </xdr:nvSpPr>
      <xdr:spPr>
        <a:xfrm>
          <a:off x="21134017" y="6759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114590</xdr:rowOff>
    </xdr:from>
    <xdr:to>
      <xdr:col>29</xdr:col>
      <xdr:colOff>568325</xdr:colOff>
      <xdr:row>39</xdr:row>
      <xdr:rowOff>44740</xdr:rowOff>
    </xdr:to>
    <xdr:sp macro="" textlink="">
      <xdr:nvSpPr>
        <xdr:cNvPr id="734" name="円/楕円 733"/>
        <xdr:cNvSpPr/>
      </xdr:nvSpPr>
      <xdr:spPr>
        <a:xfrm>
          <a:off x="20383500" y="662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35867</xdr:rowOff>
    </xdr:from>
    <xdr:ext cx="378565" cy="259045"/>
    <xdr:sp macro="" textlink="">
      <xdr:nvSpPr>
        <xdr:cNvPr id="735" name="テキスト ボックス 734"/>
        <xdr:cNvSpPr txBox="1"/>
      </xdr:nvSpPr>
      <xdr:spPr>
        <a:xfrm>
          <a:off x="20245017" y="6722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112740</xdr:rowOff>
    </xdr:from>
    <xdr:to>
      <xdr:col>28</xdr:col>
      <xdr:colOff>365125</xdr:colOff>
      <xdr:row>39</xdr:row>
      <xdr:rowOff>42890</xdr:rowOff>
    </xdr:to>
    <xdr:sp macro="" textlink="">
      <xdr:nvSpPr>
        <xdr:cNvPr id="736" name="円/楕円 735"/>
        <xdr:cNvSpPr/>
      </xdr:nvSpPr>
      <xdr:spPr>
        <a:xfrm>
          <a:off x="19494500" y="662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34017</xdr:rowOff>
    </xdr:from>
    <xdr:ext cx="378565" cy="259045"/>
    <xdr:sp macro="" textlink="">
      <xdr:nvSpPr>
        <xdr:cNvPr id="737" name="テキスト ボックス 736"/>
        <xdr:cNvSpPr txBox="1"/>
      </xdr:nvSpPr>
      <xdr:spPr>
        <a:xfrm>
          <a:off x="19356017" y="6720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110236</xdr:rowOff>
    </xdr:from>
    <xdr:to>
      <xdr:col>27</xdr:col>
      <xdr:colOff>161925</xdr:colOff>
      <xdr:row>39</xdr:row>
      <xdr:rowOff>40386</xdr:rowOff>
    </xdr:to>
    <xdr:sp macro="" textlink="">
      <xdr:nvSpPr>
        <xdr:cNvPr id="738" name="円/楕円 737"/>
        <xdr:cNvSpPr/>
      </xdr:nvSpPr>
      <xdr:spPr>
        <a:xfrm>
          <a:off x="186055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56913</xdr:rowOff>
    </xdr:from>
    <xdr:ext cx="469744" cy="259045"/>
    <xdr:sp macro="" textlink="">
      <xdr:nvSpPr>
        <xdr:cNvPr id="739" name="テキスト ボックス 738"/>
        <xdr:cNvSpPr txBox="1"/>
      </xdr:nvSpPr>
      <xdr:spPr>
        <a:xfrm>
          <a:off x="18421427" y="6400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0" name="正方形/長方形 73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1" name="正方形/長方形 74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2" name="正方形/長方形 74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3" name="正方形/長方形 74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4" name="正方形/長方形 74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5" name="正方形/長方形 74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6" name="正方形/長方形 74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7" name="正方形/長方形 74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8" name="テキスト ボックス 74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9" name="直線コネクタ 74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0" name="直線コネクタ 74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1" name="テキスト ボックス 75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2" name="直線コネクタ 75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3" name="テキスト ボックス 75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4" name="直線コネクタ 75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5" name="テキスト ボックス 75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6" name="直線コネクタ 75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7" name="テキスト ボックス 75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8" name="直線コネクタ 75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9" name="テキスト ボックス 75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136042</xdr:rowOff>
    </xdr:from>
    <xdr:to>
      <xdr:col>32</xdr:col>
      <xdr:colOff>186689</xdr:colOff>
      <xdr:row>59</xdr:row>
      <xdr:rowOff>44450</xdr:rowOff>
    </xdr:to>
    <xdr:cxnSp macro="">
      <xdr:nvCxnSpPr>
        <xdr:cNvPr id="763" name="直線コネクタ 762"/>
        <xdr:cNvCxnSpPr/>
      </xdr:nvCxnSpPr>
      <xdr:spPr>
        <a:xfrm flipV="1">
          <a:off x="22159595" y="8537092"/>
          <a:ext cx="1269" cy="1622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5" name="直線コネクタ 76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82719</xdr:rowOff>
    </xdr:from>
    <xdr:ext cx="534377" cy="259045"/>
    <xdr:sp macro="" textlink="">
      <xdr:nvSpPr>
        <xdr:cNvPr id="766" name="貸付金最大値テキスト"/>
        <xdr:cNvSpPr txBox="1"/>
      </xdr:nvSpPr>
      <xdr:spPr>
        <a:xfrm>
          <a:off x="22212300" y="831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42,596</a:t>
          </a:r>
          <a:endParaRPr kumimoji="1" lang="ja-JP" altLang="en-US" sz="1000" b="1">
            <a:latin typeface="ＭＳ Ｐゴシック"/>
          </a:endParaRPr>
        </a:p>
      </xdr:txBody>
    </xdr:sp>
    <xdr:clientData/>
  </xdr:oneCellAnchor>
  <xdr:twoCellAnchor>
    <xdr:from>
      <xdr:col>32</xdr:col>
      <xdr:colOff>98425</xdr:colOff>
      <xdr:row>49</xdr:row>
      <xdr:rowOff>136042</xdr:rowOff>
    </xdr:from>
    <xdr:to>
      <xdr:col>32</xdr:col>
      <xdr:colOff>276225</xdr:colOff>
      <xdr:row>49</xdr:row>
      <xdr:rowOff>136042</xdr:rowOff>
    </xdr:to>
    <xdr:cxnSp macro="">
      <xdr:nvCxnSpPr>
        <xdr:cNvPr id="767" name="直線コネクタ 766"/>
        <xdr:cNvCxnSpPr/>
      </xdr:nvCxnSpPr>
      <xdr:spPr>
        <a:xfrm>
          <a:off x="22072600" y="8537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150902</xdr:rowOff>
    </xdr:from>
    <xdr:to>
      <xdr:col>32</xdr:col>
      <xdr:colOff>187325</xdr:colOff>
      <xdr:row>57</xdr:row>
      <xdr:rowOff>157797</xdr:rowOff>
    </xdr:to>
    <xdr:cxnSp macro="">
      <xdr:nvCxnSpPr>
        <xdr:cNvPr id="768" name="直線コネクタ 767"/>
        <xdr:cNvCxnSpPr/>
      </xdr:nvCxnSpPr>
      <xdr:spPr>
        <a:xfrm>
          <a:off x="21323300" y="9923552"/>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92956</xdr:rowOff>
    </xdr:from>
    <xdr:ext cx="469744" cy="259045"/>
    <xdr:sp macro="" textlink="">
      <xdr:nvSpPr>
        <xdr:cNvPr id="769" name="貸付金平均値テキスト"/>
        <xdr:cNvSpPr txBox="1"/>
      </xdr:nvSpPr>
      <xdr:spPr>
        <a:xfrm>
          <a:off x="22212300" y="96941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70079</xdr:rowOff>
    </xdr:from>
    <xdr:to>
      <xdr:col>32</xdr:col>
      <xdr:colOff>238125</xdr:colOff>
      <xdr:row>58</xdr:row>
      <xdr:rowOff>229</xdr:rowOff>
    </xdr:to>
    <xdr:sp macro="" textlink="">
      <xdr:nvSpPr>
        <xdr:cNvPr id="770" name="フローチャート : 判断 769"/>
        <xdr:cNvSpPr/>
      </xdr:nvSpPr>
      <xdr:spPr>
        <a:xfrm>
          <a:off x="22110700" y="984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150902</xdr:rowOff>
    </xdr:from>
    <xdr:to>
      <xdr:col>31</xdr:col>
      <xdr:colOff>34925</xdr:colOff>
      <xdr:row>59</xdr:row>
      <xdr:rowOff>9246</xdr:rowOff>
    </xdr:to>
    <xdr:cxnSp macro="">
      <xdr:nvCxnSpPr>
        <xdr:cNvPr id="771" name="直線コネクタ 770"/>
        <xdr:cNvCxnSpPr/>
      </xdr:nvCxnSpPr>
      <xdr:spPr>
        <a:xfrm flipV="1">
          <a:off x="20434300" y="9923552"/>
          <a:ext cx="889000" cy="20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110045</xdr:rowOff>
    </xdr:from>
    <xdr:to>
      <xdr:col>31</xdr:col>
      <xdr:colOff>85725</xdr:colOff>
      <xdr:row>58</xdr:row>
      <xdr:rowOff>40195</xdr:rowOff>
    </xdr:to>
    <xdr:sp macro="" textlink="">
      <xdr:nvSpPr>
        <xdr:cNvPr id="772" name="フローチャート : 判断 771"/>
        <xdr:cNvSpPr/>
      </xdr:nvSpPr>
      <xdr:spPr>
        <a:xfrm>
          <a:off x="21272500" y="988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31322</xdr:rowOff>
    </xdr:from>
    <xdr:ext cx="469744" cy="259045"/>
    <xdr:sp macro="" textlink="">
      <xdr:nvSpPr>
        <xdr:cNvPr id="773" name="テキスト ボックス 772"/>
        <xdr:cNvSpPr txBox="1"/>
      </xdr:nvSpPr>
      <xdr:spPr>
        <a:xfrm>
          <a:off x="21088427" y="9975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168656</xdr:rowOff>
    </xdr:from>
    <xdr:to>
      <xdr:col>29</xdr:col>
      <xdr:colOff>517525</xdr:colOff>
      <xdr:row>59</xdr:row>
      <xdr:rowOff>9246</xdr:rowOff>
    </xdr:to>
    <xdr:cxnSp macro="">
      <xdr:nvCxnSpPr>
        <xdr:cNvPr id="774" name="直線コネクタ 773"/>
        <xdr:cNvCxnSpPr/>
      </xdr:nvCxnSpPr>
      <xdr:spPr>
        <a:xfrm>
          <a:off x="19545300" y="10112756"/>
          <a:ext cx="889000" cy="1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94691</xdr:rowOff>
    </xdr:from>
    <xdr:to>
      <xdr:col>29</xdr:col>
      <xdr:colOff>568325</xdr:colOff>
      <xdr:row>58</xdr:row>
      <xdr:rowOff>24841</xdr:rowOff>
    </xdr:to>
    <xdr:sp macro="" textlink="">
      <xdr:nvSpPr>
        <xdr:cNvPr id="775" name="フローチャート : 判断 774"/>
        <xdr:cNvSpPr/>
      </xdr:nvSpPr>
      <xdr:spPr>
        <a:xfrm>
          <a:off x="20383500" y="986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41368</xdr:rowOff>
    </xdr:from>
    <xdr:ext cx="469744" cy="259045"/>
    <xdr:sp macro="" textlink="">
      <xdr:nvSpPr>
        <xdr:cNvPr id="776" name="テキスト ボックス 775"/>
        <xdr:cNvSpPr txBox="1"/>
      </xdr:nvSpPr>
      <xdr:spPr>
        <a:xfrm>
          <a:off x="20199427" y="964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168656</xdr:rowOff>
    </xdr:from>
    <xdr:to>
      <xdr:col>28</xdr:col>
      <xdr:colOff>314325</xdr:colOff>
      <xdr:row>59</xdr:row>
      <xdr:rowOff>11455</xdr:rowOff>
    </xdr:to>
    <xdr:cxnSp macro="">
      <xdr:nvCxnSpPr>
        <xdr:cNvPr id="777" name="直線コネクタ 776"/>
        <xdr:cNvCxnSpPr/>
      </xdr:nvCxnSpPr>
      <xdr:spPr>
        <a:xfrm flipV="1">
          <a:off x="18656300" y="10112756"/>
          <a:ext cx="889000" cy="1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70726</xdr:rowOff>
    </xdr:from>
    <xdr:to>
      <xdr:col>28</xdr:col>
      <xdr:colOff>365125</xdr:colOff>
      <xdr:row>58</xdr:row>
      <xdr:rowOff>876</xdr:rowOff>
    </xdr:to>
    <xdr:sp macro="" textlink="">
      <xdr:nvSpPr>
        <xdr:cNvPr id="778" name="フローチャート : 判断 777"/>
        <xdr:cNvSpPr/>
      </xdr:nvSpPr>
      <xdr:spPr>
        <a:xfrm>
          <a:off x="19494500" y="9843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17403</xdr:rowOff>
    </xdr:from>
    <xdr:ext cx="469744" cy="259045"/>
    <xdr:sp macro="" textlink="">
      <xdr:nvSpPr>
        <xdr:cNvPr id="779" name="テキスト ボックス 778"/>
        <xdr:cNvSpPr txBox="1"/>
      </xdr:nvSpPr>
      <xdr:spPr>
        <a:xfrm>
          <a:off x="19310427" y="961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58610</xdr:rowOff>
    </xdr:from>
    <xdr:to>
      <xdr:col>27</xdr:col>
      <xdr:colOff>161925</xdr:colOff>
      <xdr:row>57</xdr:row>
      <xdr:rowOff>160210</xdr:rowOff>
    </xdr:to>
    <xdr:sp macro="" textlink="">
      <xdr:nvSpPr>
        <xdr:cNvPr id="780" name="フローチャート : 判断 779"/>
        <xdr:cNvSpPr/>
      </xdr:nvSpPr>
      <xdr:spPr>
        <a:xfrm>
          <a:off x="18605500" y="983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5287</xdr:rowOff>
    </xdr:from>
    <xdr:ext cx="469744" cy="259045"/>
    <xdr:sp macro="" textlink="">
      <xdr:nvSpPr>
        <xdr:cNvPr id="781" name="テキスト ボックス 780"/>
        <xdr:cNvSpPr txBox="1"/>
      </xdr:nvSpPr>
      <xdr:spPr>
        <a:xfrm>
          <a:off x="18421427" y="960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106997</xdr:rowOff>
    </xdr:from>
    <xdr:to>
      <xdr:col>32</xdr:col>
      <xdr:colOff>238125</xdr:colOff>
      <xdr:row>58</xdr:row>
      <xdr:rowOff>37147</xdr:rowOff>
    </xdr:to>
    <xdr:sp macro="" textlink="">
      <xdr:nvSpPr>
        <xdr:cNvPr id="787" name="円/楕円 786"/>
        <xdr:cNvSpPr/>
      </xdr:nvSpPr>
      <xdr:spPr>
        <a:xfrm>
          <a:off x="22110700" y="987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85424</xdr:rowOff>
    </xdr:from>
    <xdr:ext cx="469744" cy="259045"/>
    <xdr:sp macro="" textlink="">
      <xdr:nvSpPr>
        <xdr:cNvPr id="788" name="貸付金該当値テキスト"/>
        <xdr:cNvSpPr txBox="1"/>
      </xdr:nvSpPr>
      <xdr:spPr>
        <a:xfrm>
          <a:off x="22212300" y="9858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6,025</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100102</xdr:rowOff>
    </xdr:from>
    <xdr:to>
      <xdr:col>31</xdr:col>
      <xdr:colOff>85725</xdr:colOff>
      <xdr:row>58</xdr:row>
      <xdr:rowOff>30252</xdr:rowOff>
    </xdr:to>
    <xdr:sp macro="" textlink="">
      <xdr:nvSpPr>
        <xdr:cNvPr id="789" name="円/楕円 788"/>
        <xdr:cNvSpPr/>
      </xdr:nvSpPr>
      <xdr:spPr>
        <a:xfrm>
          <a:off x="21272500" y="987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46779</xdr:rowOff>
    </xdr:from>
    <xdr:ext cx="469744" cy="259045"/>
    <xdr:sp macro="" textlink="">
      <xdr:nvSpPr>
        <xdr:cNvPr id="790" name="テキスト ボックス 789"/>
        <xdr:cNvSpPr txBox="1"/>
      </xdr:nvSpPr>
      <xdr:spPr>
        <a:xfrm>
          <a:off x="21088427" y="964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129896</xdr:rowOff>
    </xdr:from>
    <xdr:to>
      <xdr:col>29</xdr:col>
      <xdr:colOff>568325</xdr:colOff>
      <xdr:row>59</xdr:row>
      <xdr:rowOff>60046</xdr:rowOff>
    </xdr:to>
    <xdr:sp macro="" textlink="">
      <xdr:nvSpPr>
        <xdr:cNvPr id="791" name="円/楕円 790"/>
        <xdr:cNvSpPr/>
      </xdr:nvSpPr>
      <xdr:spPr>
        <a:xfrm>
          <a:off x="20383500" y="1007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51173</xdr:rowOff>
    </xdr:from>
    <xdr:ext cx="378565" cy="259045"/>
    <xdr:sp macro="" textlink="">
      <xdr:nvSpPr>
        <xdr:cNvPr id="792" name="テキスト ボックス 791"/>
        <xdr:cNvSpPr txBox="1"/>
      </xdr:nvSpPr>
      <xdr:spPr>
        <a:xfrm>
          <a:off x="20245017" y="10166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117856</xdr:rowOff>
    </xdr:from>
    <xdr:to>
      <xdr:col>28</xdr:col>
      <xdr:colOff>365125</xdr:colOff>
      <xdr:row>59</xdr:row>
      <xdr:rowOff>48006</xdr:rowOff>
    </xdr:to>
    <xdr:sp macro="" textlink="">
      <xdr:nvSpPr>
        <xdr:cNvPr id="793" name="円/楕円 792"/>
        <xdr:cNvSpPr/>
      </xdr:nvSpPr>
      <xdr:spPr>
        <a:xfrm>
          <a:off x="19494500" y="1006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39133</xdr:rowOff>
    </xdr:from>
    <xdr:ext cx="469744" cy="259045"/>
    <xdr:sp macro="" textlink="">
      <xdr:nvSpPr>
        <xdr:cNvPr id="794" name="テキスト ボックス 793"/>
        <xdr:cNvSpPr txBox="1"/>
      </xdr:nvSpPr>
      <xdr:spPr>
        <a:xfrm>
          <a:off x="19310427" y="1015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132105</xdr:rowOff>
    </xdr:from>
    <xdr:to>
      <xdr:col>27</xdr:col>
      <xdr:colOff>161925</xdr:colOff>
      <xdr:row>59</xdr:row>
      <xdr:rowOff>62255</xdr:rowOff>
    </xdr:to>
    <xdr:sp macro="" textlink="">
      <xdr:nvSpPr>
        <xdr:cNvPr id="795" name="円/楕円 794"/>
        <xdr:cNvSpPr/>
      </xdr:nvSpPr>
      <xdr:spPr>
        <a:xfrm>
          <a:off x="18605500" y="100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53382</xdr:rowOff>
    </xdr:from>
    <xdr:ext cx="378565" cy="259045"/>
    <xdr:sp macro="" textlink="">
      <xdr:nvSpPr>
        <xdr:cNvPr id="796" name="テキスト ボックス 795"/>
        <xdr:cNvSpPr txBox="1"/>
      </xdr:nvSpPr>
      <xdr:spPr>
        <a:xfrm>
          <a:off x="18467017" y="10168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53,530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7" name="テキスト ボックス 80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8" name="直線コネクタ 80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9" name="テキスト ボックス 80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0" name="直線コネクタ 80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1" name="テキスト ボックス 81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2" name="直線コネクタ 81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3" name="テキスト ボックス 81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4" name="直線コネクタ 81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5" name="テキスト ボックス 81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6" name="直線コネクタ 81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7" name="テキスト ボックス 81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8" name="直線コネクタ 81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9" name="テキスト ボックス 81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29221</xdr:rowOff>
    </xdr:from>
    <xdr:to>
      <xdr:col>32</xdr:col>
      <xdr:colOff>186689</xdr:colOff>
      <xdr:row>78</xdr:row>
      <xdr:rowOff>170545</xdr:rowOff>
    </xdr:to>
    <xdr:cxnSp macro="">
      <xdr:nvCxnSpPr>
        <xdr:cNvPr id="823" name="直線コネクタ 822"/>
        <xdr:cNvCxnSpPr/>
      </xdr:nvCxnSpPr>
      <xdr:spPr>
        <a:xfrm flipV="1">
          <a:off x="22159595" y="12030721"/>
          <a:ext cx="1269" cy="1512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2922</xdr:rowOff>
    </xdr:from>
    <xdr:ext cx="534377" cy="259045"/>
    <xdr:sp macro="" textlink="">
      <xdr:nvSpPr>
        <xdr:cNvPr id="824" name="繰出金最小値テキスト"/>
        <xdr:cNvSpPr txBox="1"/>
      </xdr:nvSpPr>
      <xdr:spPr>
        <a:xfrm>
          <a:off x="22212300" y="1354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26,111</a:t>
          </a:r>
          <a:endParaRPr kumimoji="1" lang="ja-JP" altLang="en-US" sz="1000" b="1">
            <a:latin typeface="ＭＳ Ｐゴシック"/>
          </a:endParaRPr>
        </a:p>
      </xdr:txBody>
    </xdr:sp>
    <xdr:clientData/>
  </xdr:oneCellAnchor>
  <xdr:twoCellAnchor>
    <xdr:from>
      <xdr:col>32</xdr:col>
      <xdr:colOff>98425</xdr:colOff>
      <xdr:row>78</xdr:row>
      <xdr:rowOff>170545</xdr:rowOff>
    </xdr:from>
    <xdr:to>
      <xdr:col>32</xdr:col>
      <xdr:colOff>276225</xdr:colOff>
      <xdr:row>78</xdr:row>
      <xdr:rowOff>170545</xdr:rowOff>
    </xdr:to>
    <xdr:cxnSp macro="">
      <xdr:nvCxnSpPr>
        <xdr:cNvPr id="825" name="直線コネクタ 824"/>
        <xdr:cNvCxnSpPr/>
      </xdr:nvCxnSpPr>
      <xdr:spPr>
        <a:xfrm>
          <a:off x="22072600" y="13543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147348</xdr:rowOff>
    </xdr:from>
    <xdr:ext cx="599010" cy="259045"/>
    <xdr:sp macro="" textlink="">
      <xdr:nvSpPr>
        <xdr:cNvPr id="826" name="繰出金最大値テキスト"/>
        <xdr:cNvSpPr txBox="1"/>
      </xdr:nvSpPr>
      <xdr:spPr>
        <a:xfrm>
          <a:off x="22212300" y="1180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118,766</a:t>
          </a:r>
          <a:endParaRPr kumimoji="1" lang="ja-JP" altLang="en-US" sz="1000" b="1">
            <a:latin typeface="ＭＳ Ｐゴシック"/>
          </a:endParaRPr>
        </a:p>
      </xdr:txBody>
    </xdr:sp>
    <xdr:clientData/>
  </xdr:oneCellAnchor>
  <xdr:twoCellAnchor>
    <xdr:from>
      <xdr:col>32</xdr:col>
      <xdr:colOff>98425</xdr:colOff>
      <xdr:row>70</xdr:row>
      <xdr:rowOff>29221</xdr:rowOff>
    </xdr:from>
    <xdr:to>
      <xdr:col>32</xdr:col>
      <xdr:colOff>276225</xdr:colOff>
      <xdr:row>70</xdr:row>
      <xdr:rowOff>29221</xdr:rowOff>
    </xdr:to>
    <xdr:cxnSp macro="">
      <xdr:nvCxnSpPr>
        <xdr:cNvPr id="827" name="直線コネクタ 826"/>
        <xdr:cNvCxnSpPr/>
      </xdr:nvCxnSpPr>
      <xdr:spPr>
        <a:xfrm>
          <a:off x="22072600" y="1203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142656</xdr:rowOff>
    </xdr:from>
    <xdr:to>
      <xdr:col>32</xdr:col>
      <xdr:colOff>187325</xdr:colOff>
      <xdr:row>76</xdr:row>
      <xdr:rowOff>26870</xdr:rowOff>
    </xdr:to>
    <xdr:cxnSp macro="">
      <xdr:nvCxnSpPr>
        <xdr:cNvPr id="828" name="直線コネクタ 827"/>
        <xdr:cNvCxnSpPr/>
      </xdr:nvCxnSpPr>
      <xdr:spPr>
        <a:xfrm flipV="1">
          <a:off x="21323300" y="13001406"/>
          <a:ext cx="838200" cy="5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157216</xdr:rowOff>
    </xdr:from>
    <xdr:ext cx="534377" cy="259045"/>
    <xdr:sp macro="" textlink="">
      <xdr:nvSpPr>
        <xdr:cNvPr id="829" name="繰出金平均値テキスト"/>
        <xdr:cNvSpPr txBox="1"/>
      </xdr:nvSpPr>
      <xdr:spPr>
        <a:xfrm>
          <a:off x="22212300" y="13187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43,495</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7339</xdr:rowOff>
    </xdr:from>
    <xdr:to>
      <xdr:col>32</xdr:col>
      <xdr:colOff>238125</xdr:colOff>
      <xdr:row>77</xdr:row>
      <xdr:rowOff>108939</xdr:rowOff>
    </xdr:to>
    <xdr:sp macro="" textlink="">
      <xdr:nvSpPr>
        <xdr:cNvPr id="830" name="フローチャート : 判断 829"/>
        <xdr:cNvSpPr/>
      </xdr:nvSpPr>
      <xdr:spPr>
        <a:xfrm>
          <a:off x="22110700" y="132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26870</xdr:rowOff>
    </xdr:from>
    <xdr:to>
      <xdr:col>31</xdr:col>
      <xdr:colOff>34925</xdr:colOff>
      <xdr:row>76</xdr:row>
      <xdr:rowOff>57992</xdr:rowOff>
    </xdr:to>
    <xdr:cxnSp macro="">
      <xdr:nvCxnSpPr>
        <xdr:cNvPr id="831" name="直線コネクタ 830"/>
        <xdr:cNvCxnSpPr/>
      </xdr:nvCxnSpPr>
      <xdr:spPr>
        <a:xfrm flipV="1">
          <a:off x="20434300" y="13057070"/>
          <a:ext cx="889000" cy="3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69453</xdr:rowOff>
    </xdr:from>
    <xdr:to>
      <xdr:col>31</xdr:col>
      <xdr:colOff>85725</xdr:colOff>
      <xdr:row>77</xdr:row>
      <xdr:rowOff>171053</xdr:rowOff>
    </xdr:to>
    <xdr:sp macro="" textlink="">
      <xdr:nvSpPr>
        <xdr:cNvPr id="832" name="フローチャート : 判断 831"/>
        <xdr:cNvSpPr/>
      </xdr:nvSpPr>
      <xdr:spPr>
        <a:xfrm>
          <a:off x="21272500" y="132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162180</xdr:rowOff>
    </xdr:from>
    <xdr:ext cx="534377" cy="259045"/>
    <xdr:sp macro="" textlink="">
      <xdr:nvSpPr>
        <xdr:cNvPr id="833" name="テキスト ボックス 832"/>
        <xdr:cNvSpPr txBox="1"/>
      </xdr:nvSpPr>
      <xdr:spPr>
        <a:xfrm>
          <a:off x="21056111" y="1336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20665</xdr:rowOff>
    </xdr:from>
    <xdr:to>
      <xdr:col>29</xdr:col>
      <xdr:colOff>517525</xdr:colOff>
      <xdr:row>76</xdr:row>
      <xdr:rowOff>57992</xdr:rowOff>
    </xdr:to>
    <xdr:cxnSp macro="">
      <xdr:nvCxnSpPr>
        <xdr:cNvPr id="834" name="直線コネクタ 833"/>
        <xdr:cNvCxnSpPr/>
      </xdr:nvCxnSpPr>
      <xdr:spPr>
        <a:xfrm>
          <a:off x="19545300" y="13050865"/>
          <a:ext cx="889000" cy="3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84066</xdr:rowOff>
    </xdr:from>
    <xdr:to>
      <xdr:col>29</xdr:col>
      <xdr:colOff>568325</xdr:colOff>
      <xdr:row>78</xdr:row>
      <xdr:rowOff>14216</xdr:rowOff>
    </xdr:to>
    <xdr:sp macro="" textlink="">
      <xdr:nvSpPr>
        <xdr:cNvPr id="835" name="フローチャート : 判断 834"/>
        <xdr:cNvSpPr/>
      </xdr:nvSpPr>
      <xdr:spPr>
        <a:xfrm>
          <a:off x="20383500" y="1328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5343</xdr:rowOff>
    </xdr:from>
    <xdr:ext cx="534377" cy="259045"/>
    <xdr:sp macro="" textlink="">
      <xdr:nvSpPr>
        <xdr:cNvPr id="836" name="テキスト ボックス 835"/>
        <xdr:cNvSpPr txBox="1"/>
      </xdr:nvSpPr>
      <xdr:spPr>
        <a:xfrm>
          <a:off x="20167111" y="1337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20665</xdr:rowOff>
    </xdr:from>
    <xdr:to>
      <xdr:col>28</xdr:col>
      <xdr:colOff>314325</xdr:colOff>
      <xdr:row>76</xdr:row>
      <xdr:rowOff>31017</xdr:rowOff>
    </xdr:to>
    <xdr:cxnSp macro="">
      <xdr:nvCxnSpPr>
        <xdr:cNvPr id="837" name="直線コネクタ 836"/>
        <xdr:cNvCxnSpPr/>
      </xdr:nvCxnSpPr>
      <xdr:spPr>
        <a:xfrm flipV="1">
          <a:off x="18656300" y="13050865"/>
          <a:ext cx="889000" cy="1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98289</xdr:rowOff>
    </xdr:from>
    <xdr:to>
      <xdr:col>28</xdr:col>
      <xdr:colOff>365125</xdr:colOff>
      <xdr:row>78</xdr:row>
      <xdr:rowOff>28439</xdr:rowOff>
    </xdr:to>
    <xdr:sp macro="" textlink="">
      <xdr:nvSpPr>
        <xdr:cNvPr id="838" name="フローチャート : 判断 837"/>
        <xdr:cNvSpPr/>
      </xdr:nvSpPr>
      <xdr:spPr>
        <a:xfrm>
          <a:off x="19494500" y="13299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19566</xdr:rowOff>
    </xdr:from>
    <xdr:ext cx="534377" cy="259045"/>
    <xdr:sp macro="" textlink="">
      <xdr:nvSpPr>
        <xdr:cNvPr id="839" name="テキスト ボックス 838"/>
        <xdr:cNvSpPr txBox="1"/>
      </xdr:nvSpPr>
      <xdr:spPr>
        <a:xfrm>
          <a:off x="19278111" y="1339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105490</xdr:rowOff>
    </xdr:from>
    <xdr:to>
      <xdr:col>27</xdr:col>
      <xdr:colOff>161925</xdr:colOff>
      <xdr:row>78</xdr:row>
      <xdr:rowOff>35640</xdr:rowOff>
    </xdr:to>
    <xdr:sp macro="" textlink="">
      <xdr:nvSpPr>
        <xdr:cNvPr id="840" name="フローチャート : 判断 839"/>
        <xdr:cNvSpPr/>
      </xdr:nvSpPr>
      <xdr:spPr>
        <a:xfrm>
          <a:off x="18605500" y="1330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26767</xdr:rowOff>
    </xdr:from>
    <xdr:ext cx="534377" cy="259045"/>
    <xdr:sp macro="" textlink="">
      <xdr:nvSpPr>
        <xdr:cNvPr id="841" name="テキスト ボックス 840"/>
        <xdr:cNvSpPr txBox="1"/>
      </xdr:nvSpPr>
      <xdr:spPr>
        <a:xfrm>
          <a:off x="18389111" y="1339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37,484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91856</xdr:rowOff>
    </xdr:from>
    <xdr:to>
      <xdr:col>32</xdr:col>
      <xdr:colOff>238125</xdr:colOff>
      <xdr:row>76</xdr:row>
      <xdr:rowOff>22005</xdr:rowOff>
    </xdr:to>
    <xdr:sp macro="" textlink="">
      <xdr:nvSpPr>
        <xdr:cNvPr id="847" name="円/楕円 846"/>
        <xdr:cNvSpPr/>
      </xdr:nvSpPr>
      <xdr:spPr>
        <a:xfrm>
          <a:off x="22110700" y="129506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114733</xdr:rowOff>
    </xdr:from>
    <xdr:ext cx="534377" cy="259045"/>
    <xdr:sp macro="" textlink="">
      <xdr:nvSpPr>
        <xdr:cNvPr id="848" name="繰出金該当値テキスト"/>
        <xdr:cNvSpPr txBox="1"/>
      </xdr:nvSpPr>
      <xdr:spPr>
        <a:xfrm>
          <a:off x="22212300" y="1280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59,319</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147520</xdr:rowOff>
    </xdr:from>
    <xdr:to>
      <xdr:col>31</xdr:col>
      <xdr:colOff>85725</xdr:colOff>
      <xdr:row>76</xdr:row>
      <xdr:rowOff>77670</xdr:rowOff>
    </xdr:to>
    <xdr:sp macro="" textlink="">
      <xdr:nvSpPr>
        <xdr:cNvPr id="849" name="円/楕円 848"/>
        <xdr:cNvSpPr/>
      </xdr:nvSpPr>
      <xdr:spPr>
        <a:xfrm>
          <a:off x="21272500" y="130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94197</xdr:rowOff>
    </xdr:from>
    <xdr:ext cx="534377" cy="259045"/>
    <xdr:sp macro="" textlink="">
      <xdr:nvSpPr>
        <xdr:cNvPr id="850" name="テキスト ボックス 849"/>
        <xdr:cNvSpPr txBox="1"/>
      </xdr:nvSpPr>
      <xdr:spPr>
        <a:xfrm>
          <a:off x="21056111" y="1278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55,910</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7192</xdr:rowOff>
    </xdr:from>
    <xdr:to>
      <xdr:col>29</xdr:col>
      <xdr:colOff>568325</xdr:colOff>
      <xdr:row>76</xdr:row>
      <xdr:rowOff>108792</xdr:rowOff>
    </xdr:to>
    <xdr:sp macro="" textlink="">
      <xdr:nvSpPr>
        <xdr:cNvPr id="851" name="円/楕円 850"/>
        <xdr:cNvSpPr/>
      </xdr:nvSpPr>
      <xdr:spPr>
        <a:xfrm>
          <a:off x="20383500" y="1303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125319</xdr:rowOff>
    </xdr:from>
    <xdr:ext cx="534377" cy="259045"/>
    <xdr:sp macro="" textlink="">
      <xdr:nvSpPr>
        <xdr:cNvPr id="852" name="テキスト ボックス 851"/>
        <xdr:cNvSpPr txBox="1"/>
      </xdr:nvSpPr>
      <xdr:spPr>
        <a:xfrm>
          <a:off x="20167111" y="1281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54,004</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141315</xdr:rowOff>
    </xdr:from>
    <xdr:to>
      <xdr:col>28</xdr:col>
      <xdr:colOff>365125</xdr:colOff>
      <xdr:row>76</xdr:row>
      <xdr:rowOff>71465</xdr:rowOff>
    </xdr:to>
    <xdr:sp macro="" textlink="">
      <xdr:nvSpPr>
        <xdr:cNvPr id="853" name="円/楕円 852"/>
        <xdr:cNvSpPr/>
      </xdr:nvSpPr>
      <xdr:spPr>
        <a:xfrm>
          <a:off x="19494500" y="1300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87992</xdr:rowOff>
    </xdr:from>
    <xdr:ext cx="534377" cy="259045"/>
    <xdr:sp macro="" textlink="">
      <xdr:nvSpPr>
        <xdr:cNvPr id="854" name="テキスト ボックス 853"/>
        <xdr:cNvSpPr txBox="1"/>
      </xdr:nvSpPr>
      <xdr:spPr>
        <a:xfrm>
          <a:off x="19278111" y="1277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56,290</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151667</xdr:rowOff>
    </xdr:from>
    <xdr:to>
      <xdr:col>27</xdr:col>
      <xdr:colOff>161925</xdr:colOff>
      <xdr:row>76</xdr:row>
      <xdr:rowOff>81817</xdr:rowOff>
    </xdr:to>
    <xdr:sp macro="" textlink="">
      <xdr:nvSpPr>
        <xdr:cNvPr id="855" name="円/楕円 854"/>
        <xdr:cNvSpPr/>
      </xdr:nvSpPr>
      <xdr:spPr>
        <a:xfrm>
          <a:off x="18605500" y="1301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98344</xdr:rowOff>
    </xdr:from>
    <xdr:ext cx="534377" cy="259045"/>
    <xdr:sp macro="" textlink="">
      <xdr:nvSpPr>
        <xdr:cNvPr id="856" name="テキスト ボックス 855"/>
        <xdr:cNvSpPr txBox="1"/>
      </xdr:nvSpPr>
      <xdr:spPr>
        <a:xfrm>
          <a:off x="18389111" y="1278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55,656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7" name="直線コネクタ 86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8" name="テキスト ボックス 86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9" name="直線コネクタ 86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70" name="テキスト ボックス 86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1" name="直線コネクタ 87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92</xdr:row>
      <xdr:rowOff>111777</xdr:rowOff>
    </xdr:from>
    <xdr:ext cx="312906" cy="259045"/>
    <xdr:sp macro="" textlink="">
      <xdr:nvSpPr>
        <xdr:cNvPr id="872" name="テキスト ボックス 871"/>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3" name="直線コネクタ 87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168927</xdr:rowOff>
    </xdr:from>
    <xdr:ext cx="312906" cy="259045"/>
    <xdr:sp macro="" textlink="">
      <xdr:nvSpPr>
        <xdr:cNvPr id="874" name="テキスト ボックス 873"/>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6" name="テキスト ボックス 87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8" name="直線コネクタ 87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0" name="直線コネクタ 87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3" name="直線コネクタ 88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5" name="フローチャート : 判断 88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6" name="直線コネクタ 88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7" name="フローチャート : 判断 886"/>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8" name="テキスト ボックス 887"/>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9" name="直線コネクタ 88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0" name="フローチャート : 判断 88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1" name="テキスト ボックス 890"/>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2" name="直線コネクタ 89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93</xdr:row>
      <xdr:rowOff>77470</xdr:rowOff>
    </xdr:from>
    <xdr:to>
      <xdr:col>28</xdr:col>
      <xdr:colOff>365125</xdr:colOff>
      <xdr:row>94</xdr:row>
      <xdr:rowOff>7620</xdr:rowOff>
    </xdr:to>
    <xdr:sp macro="" textlink="">
      <xdr:nvSpPr>
        <xdr:cNvPr id="893" name="フローチャート : 判断 892"/>
        <xdr:cNvSpPr/>
      </xdr:nvSpPr>
      <xdr:spPr>
        <a:xfrm>
          <a:off x="19494500" y="16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92</xdr:row>
      <xdr:rowOff>24147</xdr:rowOff>
    </xdr:from>
    <xdr:ext cx="313932" cy="259045"/>
    <xdr:sp macro="" textlink="">
      <xdr:nvSpPr>
        <xdr:cNvPr id="894" name="テキスト ボックス 893"/>
        <xdr:cNvSpPr txBox="1"/>
      </xdr:nvSpPr>
      <xdr:spPr>
        <a:xfrm>
          <a:off x="19388333" y="15797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157480</xdr:rowOff>
    </xdr:from>
    <xdr:to>
      <xdr:col>27</xdr:col>
      <xdr:colOff>161925</xdr:colOff>
      <xdr:row>91</xdr:row>
      <xdr:rowOff>87630</xdr:rowOff>
    </xdr:to>
    <xdr:sp macro="" textlink="">
      <xdr:nvSpPr>
        <xdr:cNvPr id="895" name="フローチャート : 判断 894"/>
        <xdr:cNvSpPr/>
      </xdr:nvSpPr>
      <xdr:spPr>
        <a:xfrm>
          <a:off x="18605500" y="155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104157</xdr:rowOff>
    </xdr:from>
    <xdr:ext cx="313932" cy="259045"/>
    <xdr:sp macro="" textlink="">
      <xdr:nvSpPr>
        <xdr:cNvPr id="896" name="テキスト ボックス 895"/>
        <xdr:cNvSpPr txBox="1"/>
      </xdr:nvSpPr>
      <xdr:spPr>
        <a:xfrm>
          <a:off x="18499333" y="15363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2" name="円/楕円 90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4" name="円/楕円 90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5" name="テキスト ボックス 904"/>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6" name="円/楕円 90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7" name="テキスト ボックス 906"/>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8" name="円/楕円 90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09" name="テキスト ボックス 908"/>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0" name="円/楕円 90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1" name="テキスト ボックス 910"/>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a:rPr>
            <a:t>　歳出決算総額は，住民一人当たり</a:t>
          </a:r>
          <a:r>
            <a:rPr kumimoji="1" lang="en-US" altLang="ja-JP" sz="1200">
              <a:latin typeface="ＭＳ Ｐゴシック"/>
            </a:rPr>
            <a:t>451</a:t>
          </a:r>
          <a:r>
            <a:rPr kumimoji="1" lang="ja-JP" altLang="en-US" sz="1200">
              <a:latin typeface="ＭＳ Ｐゴシック"/>
            </a:rPr>
            <a:t>千円となっている。</a:t>
          </a:r>
          <a:endParaRPr kumimoji="1" lang="en-US" altLang="ja-JP" sz="1200">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a:rPr>
            <a:t>　繰出金は，</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住民一人当たり</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59</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千円で，</a:t>
          </a:r>
          <a:r>
            <a:rPr kumimoji="1" lang="ja-JP" altLang="en-US" sz="1200">
              <a:latin typeface="ＭＳ Ｐゴシック"/>
            </a:rPr>
            <a:t>全国，類似団体，県内</a:t>
          </a:r>
          <a:r>
            <a:rPr kumimoji="0" lang="ja-JP" altLang="ja-JP" sz="1200" b="0" i="0" u="none" strike="noStrike" kern="0" cap="none" spc="0" normalizeH="0" baseline="0" noProof="0">
              <a:ln>
                <a:noFill/>
              </a:ln>
              <a:solidFill>
                <a:prstClr val="black"/>
              </a:solidFill>
              <a:effectLst/>
              <a:uLnTx/>
              <a:uFillTx/>
              <a:latin typeface="+mn-lt"/>
              <a:ea typeface="+mn-ea"/>
              <a:cs typeface="+mn-cs"/>
            </a:rPr>
            <a:t>いずれの平均よりも高い数値で推移して</a:t>
          </a:r>
          <a:r>
            <a:rPr kumimoji="0" lang="ja-JP" altLang="en-US" sz="1200" b="0" i="0" u="none" strike="noStrike" kern="0" cap="none" spc="0" normalizeH="0" baseline="0" noProof="0">
              <a:ln>
                <a:noFill/>
              </a:ln>
              <a:solidFill>
                <a:prstClr val="black"/>
              </a:solidFill>
              <a:effectLst/>
              <a:uLnTx/>
              <a:uFillTx/>
              <a:latin typeface="+mn-lt"/>
              <a:ea typeface="+mn-ea"/>
              <a:cs typeface="+mn-cs"/>
            </a:rPr>
            <a:t>おり，</a:t>
          </a:r>
          <a:r>
            <a:rPr kumimoji="0" lang="ja-JP" altLang="ja-JP" sz="1200" b="0" i="0" u="none" strike="noStrike" kern="0" cap="none" spc="0" normalizeH="0" baseline="0" noProof="0">
              <a:ln>
                <a:noFill/>
              </a:ln>
              <a:solidFill>
                <a:prstClr val="black"/>
              </a:solidFill>
              <a:effectLst/>
              <a:uLnTx/>
              <a:uFillTx/>
              <a:latin typeface="+mn-lt"/>
              <a:ea typeface="+mn-ea"/>
              <a:cs typeface="+mn-cs"/>
            </a:rPr>
            <a:t>主な</a:t>
          </a:r>
          <a:r>
            <a:rPr kumimoji="0" lang="ja-JP" altLang="en-US" sz="1200" b="0" i="0" u="none" strike="noStrike" kern="0" cap="none" spc="0" normalizeH="0" baseline="0" noProof="0">
              <a:ln>
                <a:noFill/>
              </a:ln>
              <a:solidFill>
                <a:prstClr val="black"/>
              </a:solidFill>
              <a:effectLst/>
              <a:uLnTx/>
              <a:uFillTx/>
              <a:latin typeface="+mn-lt"/>
              <a:ea typeface="+mn-ea"/>
              <a:cs typeface="+mn-cs"/>
            </a:rPr>
            <a:t>要因</a:t>
          </a:r>
          <a:r>
            <a:rPr kumimoji="0" lang="ja-JP" altLang="ja-JP" sz="1200" b="0" i="0" u="none" strike="noStrike" kern="0" cap="none" spc="0" normalizeH="0" baseline="0" noProof="0">
              <a:ln>
                <a:noFill/>
              </a:ln>
              <a:solidFill>
                <a:prstClr val="black"/>
              </a:solidFill>
              <a:effectLst/>
              <a:uLnTx/>
              <a:uFillTx/>
              <a:latin typeface="+mn-lt"/>
              <a:ea typeface="+mn-ea"/>
              <a:cs typeface="+mn-cs"/>
            </a:rPr>
            <a:t>は</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特別会計への繰出金であ</a:t>
          </a:r>
          <a:r>
            <a:rPr kumimoji="0" lang="ja-JP" altLang="en-US" sz="1200" b="0" i="0" u="none" strike="noStrike" kern="0" cap="none" spc="0" normalizeH="0" baseline="0" noProof="0">
              <a:ln>
                <a:noFill/>
              </a:ln>
              <a:solidFill>
                <a:prstClr val="black"/>
              </a:solidFill>
              <a:effectLst/>
              <a:uLnTx/>
              <a:uFillTx/>
              <a:latin typeface="+mn-lt"/>
              <a:ea typeface="+mn-ea"/>
              <a:cs typeface="+mn-cs"/>
            </a:rPr>
            <a:t>る。</a:t>
          </a:r>
          <a:r>
            <a:rPr kumimoji="0" lang="ja-JP" altLang="ja-JP" sz="1200" b="0" i="0" u="none" strike="noStrike" kern="0" cap="none" spc="0" normalizeH="0" baseline="0" noProof="0">
              <a:ln>
                <a:noFill/>
              </a:ln>
              <a:solidFill>
                <a:prstClr val="black"/>
              </a:solidFill>
              <a:effectLst/>
              <a:uLnTx/>
              <a:uFillTx/>
              <a:latin typeface="+mn-lt"/>
              <a:ea typeface="+mn-ea"/>
              <a:cs typeface="+mn-cs"/>
            </a:rPr>
            <a:t>下水道事業</a:t>
          </a:r>
          <a:r>
            <a:rPr kumimoji="0" lang="ja-JP" altLang="en-US" sz="1200" b="0" i="0" u="none" strike="noStrike" kern="0" cap="none" spc="0" normalizeH="0" baseline="0" noProof="0">
              <a:ln>
                <a:noFill/>
              </a:ln>
              <a:solidFill>
                <a:prstClr val="black"/>
              </a:solidFill>
              <a:effectLst/>
              <a:uLnTx/>
              <a:uFillTx/>
              <a:latin typeface="+mn-lt"/>
              <a:ea typeface="+mn-ea"/>
              <a:cs typeface="+mn-cs"/>
            </a:rPr>
            <a:t>等</a:t>
          </a:r>
          <a:r>
            <a:rPr kumimoji="0" lang="ja-JP" altLang="ja-JP" sz="1200" b="0" i="0" u="none" strike="noStrike" kern="0" cap="none" spc="0" normalizeH="0" baseline="0" noProof="0">
              <a:ln>
                <a:noFill/>
              </a:ln>
              <a:solidFill>
                <a:prstClr val="black"/>
              </a:solidFill>
              <a:effectLst/>
              <a:uLnTx/>
              <a:uFillTx/>
              <a:latin typeface="+mn-lt"/>
              <a:ea typeface="+mn-ea"/>
              <a:cs typeface="+mn-cs"/>
            </a:rPr>
            <a:t>の公営企業会計では</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経費を節減するとともに</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料金見直しも含めた経営の健全化に努め</a:t>
          </a:r>
          <a:r>
            <a:rPr kumimoji="0" lang="ja-JP" altLang="en-US" sz="1200" b="0" i="0" u="none" strike="noStrike" kern="0" cap="none" spc="0" normalizeH="0" baseline="0" noProof="0">
              <a:ln>
                <a:noFill/>
              </a:ln>
              <a:solidFill>
                <a:prstClr val="black"/>
              </a:solidFill>
              <a:effectLst/>
              <a:uLnTx/>
              <a:uFillTx/>
              <a:latin typeface="+mn-lt"/>
              <a:ea typeface="+mn-ea"/>
              <a:cs typeface="+mn-cs"/>
            </a:rPr>
            <a:t>る。また，</a:t>
          </a:r>
          <a:r>
            <a:rPr kumimoji="0" lang="ja-JP" altLang="ja-JP" sz="1200" b="0" i="0" u="none" strike="noStrike" kern="0" cap="none" spc="0" normalizeH="0" baseline="0" noProof="0">
              <a:ln>
                <a:noFill/>
              </a:ln>
              <a:solidFill>
                <a:prstClr val="black"/>
              </a:solidFill>
              <a:effectLst/>
              <a:uLnTx/>
              <a:uFillTx/>
              <a:latin typeface="+mn-lt"/>
              <a:ea typeface="+mn-ea"/>
              <a:cs typeface="+mn-cs"/>
            </a:rPr>
            <a:t>国民健康保険事業においては受診率向上事業を強化し</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普通会計の負担額軽減の効果が出るよう努めていく</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　</a:t>
          </a:r>
          <a:endParaRPr kumimoji="0"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mn-ea"/>
              <a:cs typeface="+mn-cs"/>
            </a:rPr>
            <a:t>　公債費は，</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住民一人当たり</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55</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千円で，</a:t>
          </a:r>
          <a:r>
            <a:rPr kumimoji="0" lang="ja-JP" altLang="ja-JP" sz="1200" b="0" i="0" u="none" strike="noStrike" kern="0" cap="none" spc="0" normalizeH="0" baseline="0" noProof="0">
              <a:ln>
                <a:noFill/>
              </a:ln>
              <a:solidFill>
                <a:prstClr val="black"/>
              </a:solidFill>
              <a:effectLst/>
              <a:uLnTx/>
              <a:uFillTx/>
              <a:latin typeface="+mn-lt"/>
              <a:ea typeface="+mn-ea"/>
              <a:cs typeface="+mn-cs"/>
            </a:rPr>
            <a:t>過去からの起債抑制策により</a:t>
          </a:r>
          <a:r>
            <a:rPr kumimoji="0" lang="ja-JP" altLang="en-US" sz="1200" b="0" i="0" u="none" strike="noStrike" kern="0" cap="none" spc="0" normalizeH="0" baseline="0" noProof="0">
              <a:ln>
                <a:noFill/>
              </a:ln>
              <a:solidFill>
                <a:prstClr val="black"/>
              </a:solidFill>
              <a:effectLst/>
              <a:uLnTx/>
              <a:uFillTx/>
              <a:latin typeface="+mn-lt"/>
              <a:ea typeface="+mn-ea"/>
              <a:cs typeface="+mn-cs"/>
            </a:rPr>
            <a:t>減少傾向にあるが，</a:t>
          </a:r>
          <a:r>
            <a:rPr kumimoji="0" lang="ja-JP" altLang="ja-JP" sz="1200" b="0" i="0" u="none" strike="noStrike" kern="0" cap="none" spc="0" normalizeH="0" baseline="0" noProof="0">
              <a:ln>
                <a:noFill/>
              </a:ln>
              <a:solidFill>
                <a:prstClr val="black"/>
              </a:solidFill>
              <a:effectLst/>
              <a:uLnTx/>
              <a:uFillTx/>
              <a:latin typeface="+mn-lt"/>
              <a:ea typeface="+mn-ea"/>
              <a:cs typeface="+mn-cs"/>
            </a:rPr>
            <a:t>全国</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類似団体</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県内いずれの平均よりも高い状態にある。</a:t>
          </a:r>
          <a:r>
            <a:rPr kumimoji="0" lang="ja-JP" altLang="en-US" sz="1200" b="0" i="0" u="none" strike="noStrike" kern="0" cap="none" spc="0" normalizeH="0" baseline="0" noProof="0">
              <a:ln>
                <a:noFill/>
              </a:ln>
              <a:solidFill>
                <a:prstClr val="black"/>
              </a:solidFill>
              <a:effectLst/>
              <a:uLnTx/>
              <a:uFillTx/>
              <a:latin typeface="+mn-lt"/>
              <a:ea typeface="+mn-ea"/>
              <a:cs typeface="+mn-cs"/>
            </a:rPr>
            <a:t>今後は，</a:t>
          </a:r>
          <a:r>
            <a:rPr kumimoji="0" lang="ja-JP" altLang="ja-JP" sz="1200" b="0" i="0" u="none" strike="noStrike" kern="0" cap="none" spc="0" normalizeH="0" baseline="0" noProof="0">
              <a:ln>
                <a:noFill/>
              </a:ln>
              <a:solidFill>
                <a:prstClr val="black"/>
              </a:solidFill>
              <a:effectLst/>
              <a:uLnTx/>
              <a:uFillTx/>
              <a:latin typeface="+mn-lt"/>
              <a:ea typeface="+mn-ea"/>
              <a:cs typeface="+mn-cs"/>
            </a:rPr>
            <a:t>土地開発公社</a:t>
          </a:r>
          <a:r>
            <a:rPr kumimoji="0" lang="ja-JP" altLang="en-US" sz="1200" b="0" i="0" u="none" strike="noStrike" kern="0" cap="none" spc="0" normalizeH="0" baseline="0" noProof="0">
              <a:ln>
                <a:noFill/>
              </a:ln>
              <a:solidFill>
                <a:prstClr val="black"/>
              </a:solidFill>
              <a:effectLst/>
              <a:uLnTx/>
              <a:uFillTx/>
              <a:latin typeface="+mn-lt"/>
              <a:ea typeface="+mn-ea"/>
              <a:cs typeface="+mn-cs"/>
            </a:rPr>
            <a:t>清算に伴い発行した第三セクター等改革推進債の償還により，</a:t>
          </a:r>
          <a:r>
            <a:rPr kumimoji="0" lang="ja-JP" altLang="ja-JP" sz="1200" b="0" i="0" u="none" strike="noStrike" kern="0" cap="none" spc="0" normalizeH="0" baseline="0" noProof="0">
              <a:ln>
                <a:noFill/>
              </a:ln>
              <a:solidFill>
                <a:prstClr val="black"/>
              </a:solidFill>
              <a:effectLst/>
              <a:uLnTx/>
              <a:uFillTx/>
              <a:latin typeface="+mn-lt"/>
              <a:ea typeface="+mn-ea"/>
              <a:cs typeface="+mn-cs"/>
            </a:rPr>
            <a:t>劇的な改善は困難な状況で</a:t>
          </a:r>
          <a:r>
            <a:rPr kumimoji="0" lang="ja-JP" altLang="en-US" sz="1200" b="0" i="0" u="none" strike="noStrike" kern="0" cap="none" spc="0" normalizeH="0" baseline="0" noProof="0">
              <a:ln>
                <a:noFill/>
              </a:ln>
              <a:solidFill>
                <a:prstClr val="black"/>
              </a:solidFill>
              <a:effectLst/>
              <a:uLnTx/>
              <a:uFillTx/>
              <a:latin typeface="+mn-lt"/>
              <a:ea typeface="+mn-ea"/>
              <a:cs typeface="+mn-cs"/>
            </a:rPr>
            <a:t>は</a:t>
          </a:r>
          <a:r>
            <a:rPr kumimoji="0" lang="ja-JP" altLang="ja-JP" sz="1200" b="0" i="0" u="none" strike="noStrike" kern="0" cap="none" spc="0" normalizeH="0" baseline="0" noProof="0">
              <a:ln>
                <a:noFill/>
              </a:ln>
              <a:solidFill>
                <a:prstClr val="black"/>
              </a:solidFill>
              <a:effectLst/>
              <a:uLnTx/>
              <a:uFillTx/>
              <a:latin typeface="+mn-lt"/>
              <a:ea typeface="+mn-ea"/>
              <a:cs typeface="+mn-cs"/>
            </a:rPr>
            <a:t>あるが</a:t>
          </a:r>
          <a:r>
            <a:rPr kumimoji="0" lang="ja-JP" altLang="en-US" sz="1200" b="0" i="0" u="none" strike="noStrike" kern="0" cap="none" spc="0" normalizeH="0" baseline="0" noProof="0">
              <a:ln>
                <a:noFill/>
              </a:ln>
              <a:solidFill>
                <a:prstClr val="black"/>
              </a:solidFill>
              <a:effectLst/>
              <a:uLnTx/>
              <a:uFillTx/>
              <a:latin typeface="+mn-lt"/>
              <a:ea typeface="+mn-ea"/>
              <a:cs typeface="+mn-cs"/>
            </a:rPr>
            <a:t>，当団体において</a:t>
          </a:r>
          <a:r>
            <a:rPr kumimoji="0" lang="ja-JP" altLang="ja-JP" sz="1200" b="0" i="0" u="none" strike="noStrike" kern="0" cap="none" spc="0" normalizeH="0" baseline="0" noProof="0">
              <a:ln>
                <a:noFill/>
              </a:ln>
              <a:solidFill>
                <a:prstClr val="black"/>
              </a:solidFill>
              <a:effectLst/>
              <a:uLnTx/>
              <a:uFillTx/>
              <a:latin typeface="+mn-lt"/>
              <a:ea typeface="+mn-ea"/>
              <a:cs typeface="+mn-cs"/>
            </a:rPr>
            <a:t>有利な起債</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財源を活用し</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改善に努めたい。</a:t>
          </a: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なお，補助費等の平成２５年度は，土地開発公社清算事業として金融機関に対する代位弁済を行ったことが大幅増となっている主な要因である。</a:t>
          </a:r>
        </a:p>
        <a:p>
          <a:endParaRPr kumimoji="1" lang="ja-JP" altLang="en-US" sz="12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岡山県津山市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103,954
103,193
506.33
49,222,701
46,877,971
2,250,121
27,899,278
73,727,948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156.6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32</xdr:row>
      <xdr:rowOff>162560</xdr:rowOff>
    </xdr:from>
    <xdr:to>
      <xdr:col>6</xdr:col>
      <xdr:colOff>510540</xdr:colOff>
      <xdr:row>38</xdr:row>
      <xdr:rowOff>99923</xdr:rowOff>
    </xdr:to>
    <xdr:cxnSp macro="">
      <xdr:nvCxnSpPr>
        <xdr:cNvPr id="54" name="直線コネクタ 53"/>
        <xdr:cNvCxnSpPr/>
      </xdr:nvCxnSpPr>
      <xdr:spPr>
        <a:xfrm flipV="1">
          <a:off x="4633595" y="5648960"/>
          <a:ext cx="1270" cy="966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103750</xdr:rowOff>
    </xdr:from>
    <xdr:ext cx="469744" cy="259045"/>
    <xdr:sp macro="" textlink="">
      <xdr:nvSpPr>
        <xdr:cNvPr id="55" name="議会費最小値テキスト"/>
        <xdr:cNvSpPr txBox="1"/>
      </xdr:nvSpPr>
      <xdr:spPr>
        <a:xfrm>
          <a:off x="4686300" y="66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a:t>
          </a:r>
          <a:endParaRPr kumimoji="1" lang="ja-JP" altLang="en-US" sz="1000" b="1">
            <a:latin typeface="ＭＳ Ｐゴシック"/>
          </a:endParaRPr>
        </a:p>
      </xdr:txBody>
    </xdr:sp>
    <xdr:clientData/>
  </xdr:oneCellAnchor>
  <xdr:twoCellAnchor>
    <xdr:from>
      <xdr:col>6</xdr:col>
      <xdr:colOff>422275</xdr:colOff>
      <xdr:row>38</xdr:row>
      <xdr:rowOff>99923</xdr:rowOff>
    </xdr:from>
    <xdr:to>
      <xdr:col>6</xdr:col>
      <xdr:colOff>600075</xdr:colOff>
      <xdr:row>38</xdr:row>
      <xdr:rowOff>99923</xdr:rowOff>
    </xdr:to>
    <xdr:cxnSp macro="">
      <xdr:nvCxnSpPr>
        <xdr:cNvPr id="56" name="直線コネクタ 55"/>
        <xdr:cNvCxnSpPr/>
      </xdr:nvCxnSpPr>
      <xdr:spPr>
        <a:xfrm>
          <a:off x="4546600" y="661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31</xdr:row>
      <xdr:rowOff>109237</xdr:rowOff>
    </xdr:from>
    <xdr:ext cx="469744" cy="259045"/>
    <xdr:sp macro="" textlink="">
      <xdr:nvSpPr>
        <xdr:cNvPr id="57" name="議会費最大値テキスト"/>
        <xdr:cNvSpPr txBox="1"/>
      </xdr:nvSpPr>
      <xdr:spPr>
        <a:xfrm>
          <a:off x="4686300" y="542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4,200</a:t>
          </a:r>
          <a:endParaRPr kumimoji="1" lang="ja-JP" altLang="en-US" sz="1000" b="1">
            <a:latin typeface="ＭＳ Ｐゴシック"/>
          </a:endParaRPr>
        </a:p>
      </xdr:txBody>
    </xdr:sp>
    <xdr:clientData/>
  </xdr:oneCellAnchor>
  <xdr:twoCellAnchor>
    <xdr:from>
      <xdr:col>6</xdr:col>
      <xdr:colOff>422275</xdr:colOff>
      <xdr:row>32</xdr:row>
      <xdr:rowOff>162560</xdr:rowOff>
    </xdr:from>
    <xdr:to>
      <xdr:col>6</xdr:col>
      <xdr:colOff>600075</xdr:colOff>
      <xdr:row>32</xdr:row>
      <xdr:rowOff>162560</xdr:rowOff>
    </xdr:to>
    <xdr:cxnSp macro="">
      <xdr:nvCxnSpPr>
        <xdr:cNvPr id="58" name="直線コネクタ 57"/>
        <xdr:cNvCxnSpPr/>
      </xdr:nvCxnSpPr>
      <xdr:spPr>
        <a:xfrm>
          <a:off x="4546600" y="5648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102667</xdr:rowOff>
    </xdr:from>
    <xdr:to>
      <xdr:col>6</xdr:col>
      <xdr:colOff>511175</xdr:colOff>
      <xdr:row>33</xdr:row>
      <xdr:rowOff>157988</xdr:rowOff>
    </xdr:to>
    <xdr:cxnSp macro="">
      <xdr:nvCxnSpPr>
        <xdr:cNvPr id="59" name="直線コネクタ 58"/>
        <xdr:cNvCxnSpPr/>
      </xdr:nvCxnSpPr>
      <xdr:spPr>
        <a:xfrm flipV="1">
          <a:off x="3797300" y="5760517"/>
          <a:ext cx="838200" cy="5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116247</xdr:rowOff>
    </xdr:from>
    <xdr:ext cx="469744" cy="259045"/>
    <xdr:sp macro="" textlink="">
      <xdr:nvSpPr>
        <xdr:cNvPr id="60" name="議会費平均値テキスト"/>
        <xdr:cNvSpPr txBox="1"/>
      </xdr:nvSpPr>
      <xdr:spPr>
        <a:xfrm>
          <a:off x="4686300" y="6116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3,018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137820</xdr:rowOff>
    </xdr:from>
    <xdr:to>
      <xdr:col>6</xdr:col>
      <xdr:colOff>561975</xdr:colOff>
      <xdr:row>36</xdr:row>
      <xdr:rowOff>67970</xdr:rowOff>
    </xdr:to>
    <xdr:sp macro="" textlink="">
      <xdr:nvSpPr>
        <xdr:cNvPr id="61" name="フローチャート : 判断 60"/>
        <xdr:cNvSpPr/>
      </xdr:nvSpPr>
      <xdr:spPr>
        <a:xfrm>
          <a:off x="4584700" y="61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157988</xdr:rowOff>
    </xdr:from>
    <xdr:to>
      <xdr:col>5</xdr:col>
      <xdr:colOff>358775</xdr:colOff>
      <xdr:row>34</xdr:row>
      <xdr:rowOff>89408</xdr:rowOff>
    </xdr:to>
    <xdr:cxnSp macro="">
      <xdr:nvCxnSpPr>
        <xdr:cNvPr id="62" name="直線コネクタ 61"/>
        <xdr:cNvCxnSpPr/>
      </xdr:nvCxnSpPr>
      <xdr:spPr>
        <a:xfrm flipV="1">
          <a:off x="2908300" y="5815838"/>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43180</xdr:rowOff>
    </xdr:from>
    <xdr:to>
      <xdr:col>5</xdr:col>
      <xdr:colOff>409575</xdr:colOff>
      <xdr:row>36</xdr:row>
      <xdr:rowOff>144780</xdr:rowOff>
    </xdr:to>
    <xdr:sp macro="" textlink="">
      <xdr:nvSpPr>
        <xdr:cNvPr id="63" name="フローチャート : 判断 62"/>
        <xdr:cNvSpPr/>
      </xdr:nvSpPr>
      <xdr:spPr>
        <a:xfrm>
          <a:off x="3746500" y="621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135907</xdr:rowOff>
    </xdr:from>
    <xdr:ext cx="469744" cy="259045"/>
    <xdr:sp macro="" textlink="">
      <xdr:nvSpPr>
        <xdr:cNvPr id="64" name="テキスト ボックス 63"/>
        <xdr:cNvSpPr txBox="1"/>
      </xdr:nvSpPr>
      <xdr:spPr>
        <a:xfrm>
          <a:off x="3562427" y="630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28143</xdr:rowOff>
    </xdr:from>
    <xdr:to>
      <xdr:col>4</xdr:col>
      <xdr:colOff>155575</xdr:colOff>
      <xdr:row>34</xdr:row>
      <xdr:rowOff>89408</xdr:rowOff>
    </xdr:to>
    <xdr:cxnSp macro="">
      <xdr:nvCxnSpPr>
        <xdr:cNvPr id="65" name="直線コネクタ 64"/>
        <xdr:cNvCxnSpPr/>
      </xdr:nvCxnSpPr>
      <xdr:spPr>
        <a:xfrm>
          <a:off x="2019300" y="5857443"/>
          <a:ext cx="889000" cy="6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66040</xdr:rowOff>
    </xdr:from>
    <xdr:to>
      <xdr:col>4</xdr:col>
      <xdr:colOff>206375</xdr:colOff>
      <xdr:row>36</xdr:row>
      <xdr:rowOff>167640</xdr:rowOff>
    </xdr:to>
    <xdr:sp macro="" textlink="">
      <xdr:nvSpPr>
        <xdr:cNvPr id="66" name="フローチャート : 判断 65"/>
        <xdr:cNvSpPr/>
      </xdr:nvSpPr>
      <xdr:spPr>
        <a:xfrm>
          <a:off x="2857500" y="623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158767</xdr:rowOff>
    </xdr:from>
    <xdr:ext cx="469744" cy="259045"/>
    <xdr:sp macro="" textlink="">
      <xdr:nvSpPr>
        <xdr:cNvPr id="67" name="テキスト ボックス 66"/>
        <xdr:cNvSpPr txBox="1"/>
      </xdr:nvSpPr>
      <xdr:spPr>
        <a:xfrm>
          <a:off x="2673427"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44145</xdr:rowOff>
    </xdr:from>
    <xdr:to>
      <xdr:col>2</xdr:col>
      <xdr:colOff>638175</xdr:colOff>
      <xdr:row>34</xdr:row>
      <xdr:rowOff>28143</xdr:rowOff>
    </xdr:to>
    <xdr:cxnSp macro="">
      <xdr:nvCxnSpPr>
        <xdr:cNvPr id="68" name="直線コネクタ 67"/>
        <xdr:cNvCxnSpPr/>
      </xdr:nvCxnSpPr>
      <xdr:spPr>
        <a:xfrm>
          <a:off x="1130300" y="5530545"/>
          <a:ext cx="889000" cy="32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14376</xdr:rowOff>
    </xdr:from>
    <xdr:to>
      <xdr:col>3</xdr:col>
      <xdr:colOff>3175</xdr:colOff>
      <xdr:row>36</xdr:row>
      <xdr:rowOff>115976</xdr:rowOff>
    </xdr:to>
    <xdr:sp macro="" textlink="">
      <xdr:nvSpPr>
        <xdr:cNvPr id="69" name="フローチャート : 判断 68"/>
        <xdr:cNvSpPr/>
      </xdr:nvSpPr>
      <xdr:spPr>
        <a:xfrm>
          <a:off x="1968500" y="618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107103</xdr:rowOff>
    </xdr:from>
    <xdr:ext cx="469744" cy="259045"/>
    <xdr:sp macro="" textlink="">
      <xdr:nvSpPr>
        <xdr:cNvPr id="70" name="テキスト ボックス 69"/>
        <xdr:cNvSpPr txBox="1"/>
      </xdr:nvSpPr>
      <xdr:spPr>
        <a:xfrm>
          <a:off x="1784427" y="6279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161595</xdr:rowOff>
    </xdr:from>
    <xdr:to>
      <xdr:col>1</xdr:col>
      <xdr:colOff>485775</xdr:colOff>
      <xdr:row>35</xdr:row>
      <xdr:rowOff>91745</xdr:rowOff>
    </xdr:to>
    <xdr:sp macro="" textlink="">
      <xdr:nvSpPr>
        <xdr:cNvPr id="71" name="フローチャート : 判断 70"/>
        <xdr:cNvSpPr/>
      </xdr:nvSpPr>
      <xdr:spPr>
        <a:xfrm>
          <a:off x="1079500" y="599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82872</xdr:rowOff>
    </xdr:from>
    <xdr:ext cx="469744" cy="259045"/>
    <xdr:sp macro="" textlink="">
      <xdr:nvSpPr>
        <xdr:cNvPr id="72" name="テキスト ボックス 71"/>
        <xdr:cNvSpPr txBox="1"/>
      </xdr:nvSpPr>
      <xdr:spPr>
        <a:xfrm>
          <a:off x="895427" y="6083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51867</xdr:rowOff>
    </xdr:from>
    <xdr:to>
      <xdr:col>6</xdr:col>
      <xdr:colOff>561975</xdr:colOff>
      <xdr:row>33</xdr:row>
      <xdr:rowOff>153467</xdr:rowOff>
    </xdr:to>
    <xdr:sp macro="" textlink="">
      <xdr:nvSpPr>
        <xdr:cNvPr id="78" name="円/楕円 77"/>
        <xdr:cNvSpPr/>
      </xdr:nvSpPr>
      <xdr:spPr>
        <a:xfrm>
          <a:off x="4584700" y="570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138244</xdr:rowOff>
    </xdr:from>
    <xdr:ext cx="469744" cy="259045"/>
    <xdr:sp macro="" textlink="">
      <xdr:nvSpPr>
        <xdr:cNvPr id="79" name="議会費該当値テキスト"/>
        <xdr:cNvSpPr txBox="1"/>
      </xdr:nvSpPr>
      <xdr:spPr>
        <a:xfrm>
          <a:off x="4686300" y="562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3,956</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107188</xdr:rowOff>
    </xdr:from>
    <xdr:to>
      <xdr:col>5</xdr:col>
      <xdr:colOff>409575</xdr:colOff>
      <xdr:row>34</xdr:row>
      <xdr:rowOff>37338</xdr:rowOff>
    </xdr:to>
    <xdr:sp macro="" textlink="">
      <xdr:nvSpPr>
        <xdr:cNvPr id="80" name="円/楕円 79"/>
        <xdr:cNvSpPr/>
      </xdr:nvSpPr>
      <xdr:spPr>
        <a:xfrm>
          <a:off x="3746500" y="576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53865</xdr:rowOff>
    </xdr:from>
    <xdr:ext cx="469744" cy="259045"/>
    <xdr:sp macro="" textlink="">
      <xdr:nvSpPr>
        <xdr:cNvPr id="81" name="テキスト ボックス 80"/>
        <xdr:cNvSpPr txBox="1"/>
      </xdr:nvSpPr>
      <xdr:spPr>
        <a:xfrm>
          <a:off x="3562427" y="5540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3,835</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38608</xdr:rowOff>
    </xdr:from>
    <xdr:to>
      <xdr:col>4</xdr:col>
      <xdr:colOff>206375</xdr:colOff>
      <xdr:row>34</xdr:row>
      <xdr:rowOff>140208</xdr:rowOff>
    </xdr:to>
    <xdr:sp macro="" textlink="">
      <xdr:nvSpPr>
        <xdr:cNvPr id="82" name="円/楕円 81"/>
        <xdr:cNvSpPr/>
      </xdr:nvSpPr>
      <xdr:spPr>
        <a:xfrm>
          <a:off x="2857500" y="586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156735</xdr:rowOff>
    </xdr:from>
    <xdr:ext cx="469744" cy="259045"/>
    <xdr:sp macro="" textlink="">
      <xdr:nvSpPr>
        <xdr:cNvPr id="83" name="テキスト ボックス 82"/>
        <xdr:cNvSpPr txBox="1"/>
      </xdr:nvSpPr>
      <xdr:spPr>
        <a:xfrm>
          <a:off x="2673427" y="564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3,610</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148793</xdr:rowOff>
    </xdr:from>
    <xdr:to>
      <xdr:col>3</xdr:col>
      <xdr:colOff>3175</xdr:colOff>
      <xdr:row>34</xdr:row>
      <xdr:rowOff>78943</xdr:rowOff>
    </xdr:to>
    <xdr:sp macro="" textlink="">
      <xdr:nvSpPr>
        <xdr:cNvPr id="84" name="円/楕円 83"/>
        <xdr:cNvSpPr/>
      </xdr:nvSpPr>
      <xdr:spPr>
        <a:xfrm>
          <a:off x="1968500" y="58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95470</xdr:rowOff>
    </xdr:from>
    <xdr:ext cx="469744" cy="259045"/>
    <xdr:sp macro="" textlink="">
      <xdr:nvSpPr>
        <xdr:cNvPr id="85" name="テキスト ボックス 84"/>
        <xdr:cNvSpPr txBox="1"/>
      </xdr:nvSpPr>
      <xdr:spPr>
        <a:xfrm>
          <a:off x="1784427" y="558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3,744</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164795</xdr:rowOff>
    </xdr:from>
    <xdr:to>
      <xdr:col>1</xdr:col>
      <xdr:colOff>485775</xdr:colOff>
      <xdr:row>32</xdr:row>
      <xdr:rowOff>94945</xdr:rowOff>
    </xdr:to>
    <xdr:sp macro="" textlink="">
      <xdr:nvSpPr>
        <xdr:cNvPr id="86" name="円/楕円 85"/>
        <xdr:cNvSpPr/>
      </xdr:nvSpPr>
      <xdr:spPr>
        <a:xfrm>
          <a:off x="1079500" y="547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111472</xdr:rowOff>
    </xdr:from>
    <xdr:ext cx="469744" cy="259045"/>
    <xdr:sp macro="" textlink="">
      <xdr:nvSpPr>
        <xdr:cNvPr id="87" name="テキスト ボックス 86"/>
        <xdr:cNvSpPr txBox="1"/>
      </xdr:nvSpPr>
      <xdr:spPr>
        <a:xfrm>
          <a:off x="895427" y="5254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95414</xdr:rowOff>
    </xdr:from>
    <xdr:to>
      <xdr:col>6</xdr:col>
      <xdr:colOff>510540</xdr:colOff>
      <xdr:row>58</xdr:row>
      <xdr:rowOff>74268</xdr:rowOff>
    </xdr:to>
    <xdr:cxnSp macro="">
      <xdr:nvCxnSpPr>
        <xdr:cNvPr id="109" name="直線コネクタ 108"/>
        <xdr:cNvCxnSpPr/>
      </xdr:nvCxnSpPr>
      <xdr:spPr>
        <a:xfrm flipV="1">
          <a:off x="4633595" y="8839364"/>
          <a:ext cx="1270" cy="1179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78095</xdr:rowOff>
    </xdr:from>
    <xdr:ext cx="534377" cy="259045"/>
    <xdr:sp macro="" textlink="">
      <xdr:nvSpPr>
        <xdr:cNvPr id="110" name="総務費最小値テキスト"/>
        <xdr:cNvSpPr txBox="1"/>
      </xdr:nvSpPr>
      <xdr:spPr>
        <a:xfrm>
          <a:off x="4686300" y="1002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28,623</a:t>
          </a:r>
          <a:endParaRPr kumimoji="1" lang="ja-JP" altLang="en-US" sz="1000" b="1">
            <a:latin typeface="ＭＳ Ｐゴシック"/>
          </a:endParaRPr>
        </a:p>
      </xdr:txBody>
    </xdr:sp>
    <xdr:clientData/>
  </xdr:oneCellAnchor>
  <xdr:twoCellAnchor>
    <xdr:from>
      <xdr:col>6</xdr:col>
      <xdr:colOff>422275</xdr:colOff>
      <xdr:row>58</xdr:row>
      <xdr:rowOff>74268</xdr:rowOff>
    </xdr:from>
    <xdr:to>
      <xdr:col>6</xdr:col>
      <xdr:colOff>600075</xdr:colOff>
      <xdr:row>58</xdr:row>
      <xdr:rowOff>74268</xdr:rowOff>
    </xdr:to>
    <xdr:cxnSp macro="">
      <xdr:nvCxnSpPr>
        <xdr:cNvPr id="111" name="直線コネクタ 110"/>
        <xdr:cNvCxnSpPr/>
      </xdr:nvCxnSpPr>
      <xdr:spPr>
        <a:xfrm>
          <a:off x="4546600" y="1001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42091</xdr:rowOff>
    </xdr:from>
    <xdr:ext cx="599010" cy="259045"/>
    <xdr:sp macro="" textlink="">
      <xdr:nvSpPr>
        <xdr:cNvPr id="112" name="総務費最大値テキスト"/>
        <xdr:cNvSpPr txBox="1"/>
      </xdr:nvSpPr>
      <xdr:spPr>
        <a:xfrm>
          <a:off x="4686300" y="8614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544,373</a:t>
          </a:r>
          <a:endParaRPr kumimoji="1" lang="ja-JP" altLang="en-US" sz="1000" b="1">
            <a:latin typeface="ＭＳ Ｐゴシック"/>
          </a:endParaRPr>
        </a:p>
      </xdr:txBody>
    </xdr:sp>
    <xdr:clientData/>
  </xdr:oneCellAnchor>
  <xdr:twoCellAnchor>
    <xdr:from>
      <xdr:col>6</xdr:col>
      <xdr:colOff>422275</xdr:colOff>
      <xdr:row>51</xdr:row>
      <xdr:rowOff>95414</xdr:rowOff>
    </xdr:from>
    <xdr:to>
      <xdr:col>6</xdr:col>
      <xdr:colOff>600075</xdr:colOff>
      <xdr:row>51</xdr:row>
      <xdr:rowOff>95414</xdr:rowOff>
    </xdr:to>
    <xdr:cxnSp macro="">
      <xdr:nvCxnSpPr>
        <xdr:cNvPr id="113" name="直線コネクタ 112"/>
        <xdr:cNvCxnSpPr/>
      </xdr:nvCxnSpPr>
      <xdr:spPr>
        <a:xfrm>
          <a:off x="4546600" y="883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39281</xdr:rowOff>
    </xdr:from>
    <xdr:to>
      <xdr:col>6</xdr:col>
      <xdr:colOff>511175</xdr:colOff>
      <xdr:row>58</xdr:row>
      <xdr:rowOff>45949</xdr:rowOff>
    </xdr:to>
    <xdr:cxnSp macro="">
      <xdr:nvCxnSpPr>
        <xdr:cNvPr id="114" name="直線コネクタ 113"/>
        <xdr:cNvCxnSpPr/>
      </xdr:nvCxnSpPr>
      <xdr:spPr>
        <a:xfrm>
          <a:off x="3797300" y="9983381"/>
          <a:ext cx="8382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163866</xdr:rowOff>
    </xdr:from>
    <xdr:ext cx="534377" cy="259045"/>
    <xdr:sp macro="" textlink="">
      <xdr:nvSpPr>
        <xdr:cNvPr id="115" name="総務費平均値テキスト"/>
        <xdr:cNvSpPr txBox="1"/>
      </xdr:nvSpPr>
      <xdr:spPr>
        <a:xfrm>
          <a:off x="4686300" y="9765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52,214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140989</xdr:rowOff>
    </xdr:from>
    <xdr:to>
      <xdr:col>6</xdr:col>
      <xdr:colOff>561975</xdr:colOff>
      <xdr:row>58</xdr:row>
      <xdr:rowOff>71139</xdr:rowOff>
    </xdr:to>
    <xdr:sp macro="" textlink="">
      <xdr:nvSpPr>
        <xdr:cNvPr id="116" name="フローチャート : 判断 115"/>
        <xdr:cNvSpPr/>
      </xdr:nvSpPr>
      <xdr:spPr>
        <a:xfrm>
          <a:off x="4584700" y="991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19093</xdr:rowOff>
    </xdr:from>
    <xdr:to>
      <xdr:col>5</xdr:col>
      <xdr:colOff>358775</xdr:colOff>
      <xdr:row>58</xdr:row>
      <xdr:rowOff>39281</xdr:rowOff>
    </xdr:to>
    <xdr:cxnSp macro="">
      <xdr:nvCxnSpPr>
        <xdr:cNvPr id="117" name="直線コネクタ 116"/>
        <xdr:cNvCxnSpPr/>
      </xdr:nvCxnSpPr>
      <xdr:spPr>
        <a:xfrm>
          <a:off x="2908300" y="9963193"/>
          <a:ext cx="889000" cy="2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154998</xdr:rowOff>
    </xdr:from>
    <xdr:to>
      <xdr:col>5</xdr:col>
      <xdr:colOff>409575</xdr:colOff>
      <xdr:row>58</xdr:row>
      <xdr:rowOff>85148</xdr:rowOff>
    </xdr:to>
    <xdr:sp macro="" textlink="">
      <xdr:nvSpPr>
        <xdr:cNvPr id="118" name="フローチャート : 判断 117"/>
        <xdr:cNvSpPr/>
      </xdr:nvSpPr>
      <xdr:spPr>
        <a:xfrm>
          <a:off x="3746500" y="9927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101675</xdr:rowOff>
    </xdr:from>
    <xdr:ext cx="534377" cy="259045"/>
    <xdr:sp macro="" textlink="">
      <xdr:nvSpPr>
        <xdr:cNvPr id="119" name="テキスト ボックス 118"/>
        <xdr:cNvSpPr txBox="1"/>
      </xdr:nvSpPr>
      <xdr:spPr>
        <a:xfrm>
          <a:off x="3530111" y="970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19093</xdr:rowOff>
    </xdr:from>
    <xdr:to>
      <xdr:col>4</xdr:col>
      <xdr:colOff>155575</xdr:colOff>
      <xdr:row>58</xdr:row>
      <xdr:rowOff>57916</xdr:rowOff>
    </xdr:to>
    <xdr:cxnSp macro="">
      <xdr:nvCxnSpPr>
        <xdr:cNvPr id="120" name="直線コネクタ 119"/>
        <xdr:cNvCxnSpPr/>
      </xdr:nvCxnSpPr>
      <xdr:spPr>
        <a:xfrm flipV="1">
          <a:off x="2019300" y="9963193"/>
          <a:ext cx="889000" cy="3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152652</xdr:rowOff>
    </xdr:from>
    <xdr:to>
      <xdr:col>4</xdr:col>
      <xdr:colOff>206375</xdr:colOff>
      <xdr:row>58</xdr:row>
      <xdr:rowOff>82802</xdr:rowOff>
    </xdr:to>
    <xdr:sp macro="" textlink="">
      <xdr:nvSpPr>
        <xdr:cNvPr id="121" name="フローチャート : 判断 120"/>
        <xdr:cNvSpPr/>
      </xdr:nvSpPr>
      <xdr:spPr>
        <a:xfrm>
          <a:off x="2857500" y="9925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73929</xdr:rowOff>
    </xdr:from>
    <xdr:ext cx="534377" cy="259045"/>
    <xdr:sp macro="" textlink="">
      <xdr:nvSpPr>
        <xdr:cNvPr id="122" name="テキスト ボックス 121"/>
        <xdr:cNvSpPr txBox="1"/>
      </xdr:nvSpPr>
      <xdr:spPr>
        <a:xfrm>
          <a:off x="2641111" y="1001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49995</xdr:rowOff>
    </xdr:from>
    <xdr:to>
      <xdr:col>2</xdr:col>
      <xdr:colOff>638175</xdr:colOff>
      <xdr:row>58</xdr:row>
      <xdr:rowOff>57916</xdr:rowOff>
    </xdr:to>
    <xdr:cxnSp macro="">
      <xdr:nvCxnSpPr>
        <xdr:cNvPr id="123" name="直線コネクタ 122"/>
        <xdr:cNvCxnSpPr/>
      </xdr:nvCxnSpPr>
      <xdr:spPr>
        <a:xfrm>
          <a:off x="1130300" y="9994095"/>
          <a:ext cx="889000" cy="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160372</xdr:rowOff>
    </xdr:from>
    <xdr:to>
      <xdr:col>3</xdr:col>
      <xdr:colOff>3175</xdr:colOff>
      <xdr:row>58</xdr:row>
      <xdr:rowOff>90522</xdr:rowOff>
    </xdr:to>
    <xdr:sp macro="" textlink="">
      <xdr:nvSpPr>
        <xdr:cNvPr id="124" name="フローチャート : 判断 123"/>
        <xdr:cNvSpPr/>
      </xdr:nvSpPr>
      <xdr:spPr>
        <a:xfrm>
          <a:off x="1968500" y="9933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107049</xdr:rowOff>
    </xdr:from>
    <xdr:ext cx="534377" cy="259045"/>
    <xdr:sp macro="" textlink="">
      <xdr:nvSpPr>
        <xdr:cNvPr id="125" name="テキスト ボックス 124"/>
        <xdr:cNvSpPr txBox="1"/>
      </xdr:nvSpPr>
      <xdr:spPr>
        <a:xfrm>
          <a:off x="1752111" y="970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156335</xdr:rowOff>
    </xdr:from>
    <xdr:to>
      <xdr:col>1</xdr:col>
      <xdr:colOff>485775</xdr:colOff>
      <xdr:row>58</xdr:row>
      <xdr:rowOff>86485</xdr:rowOff>
    </xdr:to>
    <xdr:sp macro="" textlink="">
      <xdr:nvSpPr>
        <xdr:cNvPr id="126" name="フローチャート : 判断 125"/>
        <xdr:cNvSpPr/>
      </xdr:nvSpPr>
      <xdr:spPr>
        <a:xfrm>
          <a:off x="1079500" y="992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103012</xdr:rowOff>
    </xdr:from>
    <xdr:ext cx="534377" cy="259045"/>
    <xdr:sp macro="" textlink="">
      <xdr:nvSpPr>
        <xdr:cNvPr id="127" name="テキスト ボックス 126"/>
        <xdr:cNvSpPr txBox="1"/>
      </xdr:nvSpPr>
      <xdr:spPr>
        <a:xfrm>
          <a:off x="863111" y="970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45,501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166599</xdr:rowOff>
    </xdr:from>
    <xdr:to>
      <xdr:col>6</xdr:col>
      <xdr:colOff>561975</xdr:colOff>
      <xdr:row>58</xdr:row>
      <xdr:rowOff>96749</xdr:rowOff>
    </xdr:to>
    <xdr:sp macro="" textlink="">
      <xdr:nvSpPr>
        <xdr:cNvPr id="133" name="円/楕円 132"/>
        <xdr:cNvSpPr/>
      </xdr:nvSpPr>
      <xdr:spPr>
        <a:xfrm>
          <a:off x="4584700" y="993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119416</xdr:rowOff>
    </xdr:from>
    <xdr:ext cx="534377" cy="259045"/>
    <xdr:sp macro="" textlink="">
      <xdr:nvSpPr>
        <xdr:cNvPr id="134" name="総務費該当値テキスト"/>
        <xdr:cNvSpPr txBox="1"/>
      </xdr:nvSpPr>
      <xdr:spPr>
        <a:xfrm>
          <a:off x="4686300" y="989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41,011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159931</xdr:rowOff>
    </xdr:from>
    <xdr:to>
      <xdr:col>5</xdr:col>
      <xdr:colOff>409575</xdr:colOff>
      <xdr:row>58</xdr:row>
      <xdr:rowOff>90081</xdr:rowOff>
    </xdr:to>
    <xdr:sp macro="" textlink="">
      <xdr:nvSpPr>
        <xdr:cNvPr id="135" name="円/楕円 134"/>
        <xdr:cNvSpPr/>
      </xdr:nvSpPr>
      <xdr:spPr>
        <a:xfrm>
          <a:off x="3746500" y="993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81208</xdr:rowOff>
    </xdr:from>
    <xdr:ext cx="534377" cy="259045"/>
    <xdr:sp macro="" textlink="">
      <xdr:nvSpPr>
        <xdr:cNvPr id="136" name="テキスト ボックス 135"/>
        <xdr:cNvSpPr txBox="1"/>
      </xdr:nvSpPr>
      <xdr:spPr>
        <a:xfrm>
          <a:off x="3530111" y="1002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43,928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139743</xdr:rowOff>
    </xdr:from>
    <xdr:to>
      <xdr:col>4</xdr:col>
      <xdr:colOff>206375</xdr:colOff>
      <xdr:row>58</xdr:row>
      <xdr:rowOff>69893</xdr:rowOff>
    </xdr:to>
    <xdr:sp macro="" textlink="">
      <xdr:nvSpPr>
        <xdr:cNvPr id="137" name="円/楕円 136"/>
        <xdr:cNvSpPr/>
      </xdr:nvSpPr>
      <xdr:spPr>
        <a:xfrm>
          <a:off x="2857500" y="991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86420</xdr:rowOff>
    </xdr:from>
    <xdr:ext cx="534377" cy="259045"/>
    <xdr:sp macro="" textlink="">
      <xdr:nvSpPr>
        <xdr:cNvPr id="138" name="テキスト ボックス 137"/>
        <xdr:cNvSpPr txBox="1"/>
      </xdr:nvSpPr>
      <xdr:spPr>
        <a:xfrm>
          <a:off x="2641111" y="968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52,759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7116</xdr:rowOff>
    </xdr:from>
    <xdr:to>
      <xdr:col>3</xdr:col>
      <xdr:colOff>3175</xdr:colOff>
      <xdr:row>58</xdr:row>
      <xdr:rowOff>108716</xdr:rowOff>
    </xdr:to>
    <xdr:sp macro="" textlink="">
      <xdr:nvSpPr>
        <xdr:cNvPr id="139" name="円/楕円 138"/>
        <xdr:cNvSpPr/>
      </xdr:nvSpPr>
      <xdr:spPr>
        <a:xfrm>
          <a:off x="1968500" y="995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99843</xdr:rowOff>
    </xdr:from>
    <xdr:ext cx="534377" cy="259045"/>
    <xdr:sp macro="" textlink="">
      <xdr:nvSpPr>
        <xdr:cNvPr id="140" name="テキスト ボックス 139"/>
        <xdr:cNvSpPr txBox="1"/>
      </xdr:nvSpPr>
      <xdr:spPr>
        <a:xfrm>
          <a:off x="1752111" y="1004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35,776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170645</xdr:rowOff>
    </xdr:from>
    <xdr:to>
      <xdr:col>1</xdr:col>
      <xdr:colOff>485775</xdr:colOff>
      <xdr:row>58</xdr:row>
      <xdr:rowOff>100795</xdr:rowOff>
    </xdr:to>
    <xdr:sp macro="" textlink="">
      <xdr:nvSpPr>
        <xdr:cNvPr id="141" name="円/楕円 140"/>
        <xdr:cNvSpPr/>
      </xdr:nvSpPr>
      <xdr:spPr>
        <a:xfrm>
          <a:off x="1079500" y="994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91922</xdr:rowOff>
    </xdr:from>
    <xdr:ext cx="534377" cy="259045"/>
    <xdr:sp macro="" textlink="">
      <xdr:nvSpPr>
        <xdr:cNvPr id="142" name="テキスト ボックス 141"/>
        <xdr:cNvSpPr txBox="1"/>
      </xdr:nvSpPr>
      <xdr:spPr>
        <a:xfrm>
          <a:off x="863111" y="1003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39,241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151,077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44386</xdr:rowOff>
    </xdr:from>
    <xdr:to>
      <xdr:col>6</xdr:col>
      <xdr:colOff>510540</xdr:colOff>
      <xdr:row>79</xdr:row>
      <xdr:rowOff>51028</xdr:rowOff>
    </xdr:to>
    <xdr:cxnSp macro="">
      <xdr:nvCxnSpPr>
        <xdr:cNvPr id="167" name="直線コネクタ 166"/>
        <xdr:cNvCxnSpPr/>
      </xdr:nvCxnSpPr>
      <xdr:spPr>
        <a:xfrm flipV="1">
          <a:off x="4633595" y="12217336"/>
          <a:ext cx="1270" cy="137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54855</xdr:rowOff>
    </xdr:from>
    <xdr:ext cx="599010" cy="259045"/>
    <xdr:sp macro="" textlink="">
      <xdr:nvSpPr>
        <xdr:cNvPr id="168" name="民生費最小値テキスト"/>
        <xdr:cNvSpPr txBox="1"/>
      </xdr:nvSpPr>
      <xdr:spPr>
        <a:xfrm>
          <a:off x="4686300" y="13599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119,482</a:t>
          </a:r>
          <a:endParaRPr kumimoji="1" lang="ja-JP" altLang="en-US" sz="1000" b="1">
            <a:latin typeface="ＭＳ Ｐゴシック"/>
          </a:endParaRPr>
        </a:p>
      </xdr:txBody>
    </xdr:sp>
    <xdr:clientData/>
  </xdr:oneCellAnchor>
  <xdr:twoCellAnchor>
    <xdr:from>
      <xdr:col>6</xdr:col>
      <xdr:colOff>422275</xdr:colOff>
      <xdr:row>79</xdr:row>
      <xdr:rowOff>51028</xdr:rowOff>
    </xdr:from>
    <xdr:to>
      <xdr:col>6</xdr:col>
      <xdr:colOff>600075</xdr:colOff>
      <xdr:row>79</xdr:row>
      <xdr:rowOff>51028</xdr:rowOff>
    </xdr:to>
    <xdr:cxnSp macro="">
      <xdr:nvCxnSpPr>
        <xdr:cNvPr id="169" name="直線コネクタ 168"/>
        <xdr:cNvCxnSpPr/>
      </xdr:nvCxnSpPr>
      <xdr:spPr>
        <a:xfrm>
          <a:off x="4546600" y="1359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162513</xdr:rowOff>
    </xdr:from>
    <xdr:ext cx="599010" cy="259045"/>
    <xdr:sp macro="" textlink="">
      <xdr:nvSpPr>
        <xdr:cNvPr id="170" name="民生費最大値テキスト"/>
        <xdr:cNvSpPr txBox="1"/>
      </xdr:nvSpPr>
      <xdr:spPr>
        <a:xfrm>
          <a:off x="4686300" y="11992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228,005</a:t>
          </a:r>
          <a:endParaRPr kumimoji="1" lang="ja-JP" altLang="en-US" sz="1000" b="1">
            <a:latin typeface="ＭＳ Ｐゴシック"/>
          </a:endParaRPr>
        </a:p>
      </xdr:txBody>
    </xdr:sp>
    <xdr:clientData/>
  </xdr:oneCellAnchor>
  <xdr:twoCellAnchor>
    <xdr:from>
      <xdr:col>6</xdr:col>
      <xdr:colOff>422275</xdr:colOff>
      <xdr:row>71</xdr:row>
      <xdr:rowOff>44386</xdr:rowOff>
    </xdr:from>
    <xdr:to>
      <xdr:col>6</xdr:col>
      <xdr:colOff>600075</xdr:colOff>
      <xdr:row>71</xdr:row>
      <xdr:rowOff>44386</xdr:rowOff>
    </xdr:to>
    <xdr:cxnSp macro="">
      <xdr:nvCxnSpPr>
        <xdr:cNvPr id="171" name="直線コネクタ 170"/>
        <xdr:cNvCxnSpPr/>
      </xdr:nvCxnSpPr>
      <xdr:spPr>
        <a:xfrm>
          <a:off x="4546600" y="12217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66433</xdr:rowOff>
    </xdr:from>
    <xdr:to>
      <xdr:col>6</xdr:col>
      <xdr:colOff>511175</xdr:colOff>
      <xdr:row>76</xdr:row>
      <xdr:rowOff>99009</xdr:rowOff>
    </xdr:to>
    <xdr:cxnSp macro="">
      <xdr:nvCxnSpPr>
        <xdr:cNvPr id="172" name="直線コネクタ 171"/>
        <xdr:cNvCxnSpPr/>
      </xdr:nvCxnSpPr>
      <xdr:spPr>
        <a:xfrm flipV="1">
          <a:off x="3797300" y="13096633"/>
          <a:ext cx="838200" cy="3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147311</xdr:rowOff>
    </xdr:from>
    <xdr:ext cx="599010" cy="259045"/>
    <xdr:sp macro="" textlink="">
      <xdr:nvSpPr>
        <xdr:cNvPr id="173" name="民生費平均値テキスト"/>
        <xdr:cNvSpPr txBox="1"/>
      </xdr:nvSpPr>
      <xdr:spPr>
        <a:xfrm>
          <a:off x="4686300" y="128346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163,702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124434</xdr:rowOff>
    </xdr:from>
    <xdr:to>
      <xdr:col>6</xdr:col>
      <xdr:colOff>561975</xdr:colOff>
      <xdr:row>76</xdr:row>
      <xdr:rowOff>54584</xdr:rowOff>
    </xdr:to>
    <xdr:sp macro="" textlink="">
      <xdr:nvSpPr>
        <xdr:cNvPr id="174" name="フローチャート : 判断 173"/>
        <xdr:cNvSpPr/>
      </xdr:nvSpPr>
      <xdr:spPr>
        <a:xfrm>
          <a:off x="4584700" y="1298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99009</xdr:rowOff>
    </xdr:from>
    <xdr:to>
      <xdr:col>5</xdr:col>
      <xdr:colOff>358775</xdr:colOff>
      <xdr:row>77</xdr:row>
      <xdr:rowOff>46571</xdr:rowOff>
    </xdr:to>
    <xdr:cxnSp macro="">
      <xdr:nvCxnSpPr>
        <xdr:cNvPr id="175" name="直線コネクタ 174"/>
        <xdr:cNvCxnSpPr/>
      </xdr:nvCxnSpPr>
      <xdr:spPr>
        <a:xfrm flipV="1">
          <a:off x="2908300" y="13129209"/>
          <a:ext cx="889000" cy="11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65100</xdr:rowOff>
    </xdr:from>
    <xdr:to>
      <xdr:col>5</xdr:col>
      <xdr:colOff>409575</xdr:colOff>
      <xdr:row>77</xdr:row>
      <xdr:rowOff>166700</xdr:rowOff>
    </xdr:to>
    <xdr:sp macro="" textlink="">
      <xdr:nvSpPr>
        <xdr:cNvPr id="176" name="フローチャート : 判断 175"/>
        <xdr:cNvSpPr/>
      </xdr:nvSpPr>
      <xdr:spPr>
        <a:xfrm>
          <a:off x="3746500" y="132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157827</xdr:rowOff>
    </xdr:from>
    <xdr:ext cx="599010" cy="259045"/>
    <xdr:sp macro="" textlink="">
      <xdr:nvSpPr>
        <xdr:cNvPr id="177" name="テキスト ボックス 176"/>
        <xdr:cNvSpPr txBox="1"/>
      </xdr:nvSpPr>
      <xdr:spPr>
        <a:xfrm>
          <a:off x="3497794" y="1335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46571</xdr:rowOff>
    </xdr:from>
    <xdr:to>
      <xdr:col>4</xdr:col>
      <xdr:colOff>155575</xdr:colOff>
      <xdr:row>77</xdr:row>
      <xdr:rowOff>94005</xdr:rowOff>
    </xdr:to>
    <xdr:cxnSp macro="">
      <xdr:nvCxnSpPr>
        <xdr:cNvPr id="178" name="直線コネクタ 177"/>
        <xdr:cNvCxnSpPr/>
      </xdr:nvCxnSpPr>
      <xdr:spPr>
        <a:xfrm flipV="1">
          <a:off x="2019300" y="13248221"/>
          <a:ext cx="889000" cy="4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12167</xdr:rowOff>
    </xdr:from>
    <xdr:to>
      <xdr:col>4</xdr:col>
      <xdr:colOff>206375</xdr:colOff>
      <xdr:row>78</xdr:row>
      <xdr:rowOff>113767</xdr:rowOff>
    </xdr:to>
    <xdr:sp macro="" textlink="">
      <xdr:nvSpPr>
        <xdr:cNvPr id="179" name="フローチャート : 判断 178"/>
        <xdr:cNvSpPr/>
      </xdr:nvSpPr>
      <xdr:spPr>
        <a:xfrm>
          <a:off x="2857500" y="1338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104894</xdr:rowOff>
    </xdr:from>
    <xdr:ext cx="599010" cy="259045"/>
    <xdr:sp macro="" textlink="">
      <xdr:nvSpPr>
        <xdr:cNvPr id="180" name="テキスト ボックス 179"/>
        <xdr:cNvSpPr txBox="1"/>
      </xdr:nvSpPr>
      <xdr:spPr>
        <a:xfrm>
          <a:off x="2608794" y="1347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94005</xdr:rowOff>
    </xdr:from>
    <xdr:to>
      <xdr:col>2</xdr:col>
      <xdr:colOff>638175</xdr:colOff>
      <xdr:row>77</xdr:row>
      <xdr:rowOff>145504</xdr:rowOff>
    </xdr:to>
    <xdr:cxnSp macro="">
      <xdr:nvCxnSpPr>
        <xdr:cNvPr id="181" name="直線コネクタ 180"/>
        <xdr:cNvCxnSpPr/>
      </xdr:nvCxnSpPr>
      <xdr:spPr>
        <a:xfrm flipV="1">
          <a:off x="1130300" y="13295655"/>
          <a:ext cx="889000" cy="5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38988</xdr:rowOff>
    </xdr:from>
    <xdr:to>
      <xdr:col>3</xdr:col>
      <xdr:colOff>3175</xdr:colOff>
      <xdr:row>78</xdr:row>
      <xdr:rowOff>140588</xdr:rowOff>
    </xdr:to>
    <xdr:sp macro="" textlink="">
      <xdr:nvSpPr>
        <xdr:cNvPr id="182" name="フローチャート : 判断 181"/>
        <xdr:cNvSpPr/>
      </xdr:nvSpPr>
      <xdr:spPr>
        <a:xfrm>
          <a:off x="1968500" y="1341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131715</xdr:rowOff>
    </xdr:from>
    <xdr:ext cx="599010" cy="259045"/>
    <xdr:sp macro="" textlink="">
      <xdr:nvSpPr>
        <xdr:cNvPr id="183" name="テキスト ボックス 182"/>
        <xdr:cNvSpPr txBox="1"/>
      </xdr:nvSpPr>
      <xdr:spPr>
        <a:xfrm>
          <a:off x="1719794" y="1350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72631</xdr:rowOff>
    </xdr:from>
    <xdr:to>
      <xdr:col>1</xdr:col>
      <xdr:colOff>485775</xdr:colOff>
      <xdr:row>79</xdr:row>
      <xdr:rowOff>2781</xdr:rowOff>
    </xdr:to>
    <xdr:sp macro="" textlink="">
      <xdr:nvSpPr>
        <xdr:cNvPr id="184" name="フローチャート : 判断 183"/>
        <xdr:cNvSpPr/>
      </xdr:nvSpPr>
      <xdr:spPr>
        <a:xfrm>
          <a:off x="1079500" y="1344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165358</xdr:rowOff>
    </xdr:from>
    <xdr:ext cx="599010" cy="259045"/>
    <xdr:sp macro="" textlink="">
      <xdr:nvSpPr>
        <xdr:cNvPr id="185" name="テキスト ボックス 184"/>
        <xdr:cNvSpPr txBox="1"/>
      </xdr:nvSpPr>
      <xdr:spPr>
        <a:xfrm>
          <a:off x="830794" y="13538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15633</xdr:rowOff>
    </xdr:from>
    <xdr:to>
      <xdr:col>6</xdr:col>
      <xdr:colOff>561975</xdr:colOff>
      <xdr:row>76</xdr:row>
      <xdr:rowOff>117233</xdr:rowOff>
    </xdr:to>
    <xdr:sp macro="" textlink="">
      <xdr:nvSpPr>
        <xdr:cNvPr id="191" name="円/楕円 190"/>
        <xdr:cNvSpPr/>
      </xdr:nvSpPr>
      <xdr:spPr>
        <a:xfrm>
          <a:off x="4584700" y="1304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165510</xdr:rowOff>
    </xdr:from>
    <xdr:ext cx="599010" cy="259045"/>
    <xdr:sp macro="" textlink="">
      <xdr:nvSpPr>
        <xdr:cNvPr id="192" name="民生費該当値テキスト"/>
        <xdr:cNvSpPr txBox="1"/>
      </xdr:nvSpPr>
      <xdr:spPr>
        <a:xfrm>
          <a:off x="4686300" y="13024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158,769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48209</xdr:rowOff>
    </xdr:from>
    <xdr:to>
      <xdr:col>5</xdr:col>
      <xdr:colOff>409575</xdr:colOff>
      <xdr:row>76</xdr:row>
      <xdr:rowOff>149809</xdr:rowOff>
    </xdr:to>
    <xdr:sp macro="" textlink="">
      <xdr:nvSpPr>
        <xdr:cNvPr id="193" name="円/楕円 192"/>
        <xdr:cNvSpPr/>
      </xdr:nvSpPr>
      <xdr:spPr>
        <a:xfrm>
          <a:off x="3746500" y="1307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166336</xdr:rowOff>
    </xdr:from>
    <xdr:ext cx="599010" cy="259045"/>
    <xdr:sp macro="" textlink="">
      <xdr:nvSpPr>
        <xdr:cNvPr id="194" name="テキスト ボックス 193"/>
        <xdr:cNvSpPr txBox="1"/>
      </xdr:nvSpPr>
      <xdr:spPr>
        <a:xfrm>
          <a:off x="3497794" y="12853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156,204</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167221</xdr:rowOff>
    </xdr:from>
    <xdr:to>
      <xdr:col>4</xdr:col>
      <xdr:colOff>206375</xdr:colOff>
      <xdr:row>77</xdr:row>
      <xdr:rowOff>97371</xdr:rowOff>
    </xdr:to>
    <xdr:sp macro="" textlink="">
      <xdr:nvSpPr>
        <xdr:cNvPr id="195" name="円/楕円 194"/>
        <xdr:cNvSpPr/>
      </xdr:nvSpPr>
      <xdr:spPr>
        <a:xfrm>
          <a:off x="2857500" y="1319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113898</xdr:rowOff>
    </xdr:from>
    <xdr:ext cx="599010" cy="259045"/>
    <xdr:sp macro="" textlink="">
      <xdr:nvSpPr>
        <xdr:cNvPr id="196" name="テキスト ボックス 195"/>
        <xdr:cNvSpPr txBox="1"/>
      </xdr:nvSpPr>
      <xdr:spPr>
        <a:xfrm>
          <a:off x="2608794" y="1297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146,833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43205</xdr:rowOff>
    </xdr:from>
    <xdr:to>
      <xdr:col>3</xdr:col>
      <xdr:colOff>3175</xdr:colOff>
      <xdr:row>77</xdr:row>
      <xdr:rowOff>144805</xdr:rowOff>
    </xdr:to>
    <xdr:sp macro="" textlink="">
      <xdr:nvSpPr>
        <xdr:cNvPr id="197" name="円/楕円 196"/>
        <xdr:cNvSpPr/>
      </xdr:nvSpPr>
      <xdr:spPr>
        <a:xfrm>
          <a:off x="1968500" y="1324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161332</xdr:rowOff>
    </xdr:from>
    <xdr:ext cx="599010" cy="259045"/>
    <xdr:sp macro="" textlink="">
      <xdr:nvSpPr>
        <xdr:cNvPr id="198" name="テキスト ボックス 197"/>
        <xdr:cNvSpPr txBox="1"/>
      </xdr:nvSpPr>
      <xdr:spPr>
        <a:xfrm>
          <a:off x="1719794" y="13020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143,098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94704</xdr:rowOff>
    </xdr:from>
    <xdr:to>
      <xdr:col>1</xdr:col>
      <xdr:colOff>485775</xdr:colOff>
      <xdr:row>78</xdr:row>
      <xdr:rowOff>24854</xdr:rowOff>
    </xdr:to>
    <xdr:sp macro="" textlink="">
      <xdr:nvSpPr>
        <xdr:cNvPr id="199" name="円/楕円 198"/>
        <xdr:cNvSpPr/>
      </xdr:nvSpPr>
      <xdr:spPr>
        <a:xfrm>
          <a:off x="1079500" y="1329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41381</xdr:rowOff>
    </xdr:from>
    <xdr:ext cx="599010" cy="259045"/>
    <xdr:sp macro="" textlink="">
      <xdr:nvSpPr>
        <xdr:cNvPr id="200" name="テキスト ボックス 199"/>
        <xdr:cNvSpPr txBox="1"/>
      </xdr:nvSpPr>
      <xdr:spPr>
        <a:xfrm>
          <a:off x="830794" y="13071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139,043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139700</xdr:rowOff>
    </xdr:from>
    <xdr:to>
      <xdr:col>7</xdr:col>
      <xdr:colOff>638175</xdr:colOff>
      <xdr:row>99</xdr:row>
      <xdr:rowOff>139700</xdr:rowOff>
    </xdr:to>
    <xdr:cxnSp macro="">
      <xdr:nvCxnSpPr>
        <xdr:cNvPr id="212" name="直線コネクタ 211"/>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168927</xdr:rowOff>
    </xdr:from>
    <xdr:ext cx="531299" cy="259045"/>
    <xdr:sp macro="" textlink="">
      <xdr:nvSpPr>
        <xdr:cNvPr id="213" name="テキスト ボックス 212"/>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14" name="直線コネクタ 213"/>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15" name="テキスト ボックス 214"/>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16" name="直線コネクタ 215"/>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17" name="テキスト ボックス 216"/>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0" name="直線コネクタ 219"/>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54627</xdr:rowOff>
    </xdr:from>
    <xdr:ext cx="531299" cy="259045"/>
    <xdr:sp macro="" textlink="">
      <xdr:nvSpPr>
        <xdr:cNvPr id="221" name="テキスト ボックス 220"/>
        <xdr:cNvSpPr txBox="1"/>
      </xdr:nvSpPr>
      <xdr:spPr>
        <a:xfrm>
          <a:off x="230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2" name="直線コネクタ 221"/>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90</xdr:row>
      <xdr:rowOff>111777</xdr:rowOff>
    </xdr:from>
    <xdr:ext cx="531299" cy="259045"/>
    <xdr:sp macro="" textlink="">
      <xdr:nvSpPr>
        <xdr:cNvPr id="223" name="テキスト ボックス 222"/>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24" name="直線コネクタ 223"/>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88</xdr:row>
      <xdr:rowOff>168927</xdr:rowOff>
    </xdr:from>
    <xdr:ext cx="531299" cy="259045"/>
    <xdr:sp macro="" textlink="">
      <xdr:nvSpPr>
        <xdr:cNvPr id="225" name="テキスト ボックス 224"/>
        <xdr:cNvSpPr txBox="1"/>
      </xdr:nvSpPr>
      <xdr:spPr>
        <a:xfrm>
          <a:off x="230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7" name="テキスト ボックス 226"/>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76121</xdr:rowOff>
    </xdr:from>
    <xdr:to>
      <xdr:col>6</xdr:col>
      <xdr:colOff>510540</xdr:colOff>
      <xdr:row>98</xdr:row>
      <xdr:rowOff>115526</xdr:rowOff>
    </xdr:to>
    <xdr:cxnSp macro="">
      <xdr:nvCxnSpPr>
        <xdr:cNvPr id="229" name="直線コネクタ 228"/>
        <xdr:cNvCxnSpPr/>
      </xdr:nvCxnSpPr>
      <xdr:spPr>
        <a:xfrm flipV="1">
          <a:off x="4633595" y="15506621"/>
          <a:ext cx="1270" cy="1411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119353</xdr:rowOff>
    </xdr:from>
    <xdr:ext cx="534377" cy="259045"/>
    <xdr:sp macro="" textlink="">
      <xdr:nvSpPr>
        <xdr:cNvPr id="230" name="衛生費最小値テキスト"/>
        <xdr:cNvSpPr txBox="1"/>
      </xdr:nvSpPr>
      <xdr:spPr>
        <a:xfrm>
          <a:off x="4686300" y="1692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16,846</a:t>
          </a:r>
          <a:endParaRPr kumimoji="1" lang="ja-JP" altLang="en-US" sz="1000" b="1">
            <a:latin typeface="ＭＳ Ｐゴシック"/>
          </a:endParaRPr>
        </a:p>
      </xdr:txBody>
    </xdr:sp>
    <xdr:clientData/>
  </xdr:oneCellAnchor>
  <xdr:twoCellAnchor>
    <xdr:from>
      <xdr:col>6</xdr:col>
      <xdr:colOff>422275</xdr:colOff>
      <xdr:row>98</xdr:row>
      <xdr:rowOff>115526</xdr:rowOff>
    </xdr:from>
    <xdr:to>
      <xdr:col>6</xdr:col>
      <xdr:colOff>600075</xdr:colOff>
      <xdr:row>98</xdr:row>
      <xdr:rowOff>115526</xdr:rowOff>
    </xdr:to>
    <xdr:cxnSp macro="">
      <xdr:nvCxnSpPr>
        <xdr:cNvPr id="231" name="直線コネクタ 230"/>
        <xdr:cNvCxnSpPr/>
      </xdr:nvCxnSpPr>
      <xdr:spPr>
        <a:xfrm>
          <a:off x="4546600" y="1691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22798</xdr:rowOff>
    </xdr:from>
    <xdr:ext cx="534377" cy="259045"/>
    <xdr:sp macro="" textlink="">
      <xdr:nvSpPr>
        <xdr:cNvPr id="232" name="衛生費最大値テキスト"/>
        <xdr:cNvSpPr txBox="1"/>
      </xdr:nvSpPr>
      <xdr:spPr>
        <a:xfrm>
          <a:off x="4686300" y="1528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66,225</a:t>
          </a:r>
          <a:endParaRPr kumimoji="1" lang="ja-JP" altLang="en-US" sz="1000" b="1">
            <a:latin typeface="ＭＳ Ｐゴシック"/>
          </a:endParaRPr>
        </a:p>
      </xdr:txBody>
    </xdr:sp>
    <xdr:clientData/>
  </xdr:oneCellAnchor>
  <xdr:twoCellAnchor>
    <xdr:from>
      <xdr:col>6</xdr:col>
      <xdr:colOff>422275</xdr:colOff>
      <xdr:row>90</xdr:row>
      <xdr:rowOff>76121</xdr:rowOff>
    </xdr:from>
    <xdr:to>
      <xdr:col>6</xdr:col>
      <xdr:colOff>600075</xdr:colOff>
      <xdr:row>90</xdr:row>
      <xdr:rowOff>76121</xdr:rowOff>
    </xdr:to>
    <xdr:cxnSp macro="">
      <xdr:nvCxnSpPr>
        <xdr:cNvPr id="233" name="直線コネクタ 232"/>
        <xdr:cNvCxnSpPr/>
      </xdr:nvCxnSpPr>
      <xdr:spPr>
        <a:xfrm>
          <a:off x="4546600" y="1550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123813</xdr:rowOff>
    </xdr:from>
    <xdr:to>
      <xdr:col>6</xdr:col>
      <xdr:colOff>511175</xdr:colOff>
      <xdr:row>94</xdr:row>
      <xdr:rowOff>3969</xdr:rowOff>
    </xdr:to>
    <xdr:cxnSp macro="">
      <xdr:nvCxnSpPr>
        <xdr:cNvPr id="234" name="直線コネクタ 233"/>
        <xdr:cNvCxnSpPr/>
      </xdr:nvCxnSpPr>
      <xdr:spPr>
        <a:xfrm>
          <a:off x="3797300" y="16068663"/>
          <a:ext cx="838200" cy="5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81187</xdr:rowOff>
    </xdr:from>
    <xdr:ext cx="534377" cy="259045"/>
    <xdr:sp macro="" textlink="">
      <xdr:nvSpPr>
        <xdr:cNvPr id="235" name="衛生費平均値テキスト"/>
        <xdr:cNvSpPr txBox="1"/>
      </xdr:nvSpPr>
      <xdr:spPr>
        <a:xfrm>
          <a:off x="4686300" y="16368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33,515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102760</xdr:rowOff>
    </xdr:from>
    <xdr:to>
      <xdr:col>6</xdr:col>
      <xdr:colOff>561975</xdr:colOff>
      <xdr:row>96</xdr:row>
      <xdr:rowOff>32910</xdr:rowOff>
    </xdr:to>
    <xdr:sp macro="" textlink="">
      <xdr:nvSpPr>
        <xdr:cNvPr id="236" name="フローチャート : 判断 235"/>
        <xdr:cNvSpPr/>
      </xdr:nvSpPr>
      <xdr:spPr>
        <a:xfrm>
          <a:off x="4584700" y="163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123813</xdr:rowOff>
    </xdr:from>
    <xdr:to>
      <xdr:col>5</xdr:col>
      <xdr:colOff>358775</xdr:colOff>
      <xdr:row>95</xdr:row>
      <xdr:rowOff>33144</xdr:rowOff>
    </xdr:to>
    <xdr:cxnSp macro="">
      <xdr:nvCxnSpPr>
        <xdr:cNvPr id="237" name="直線コネクタ 236"/>
        <xdr:cNvCxnSpPr/>
      </xdr:nvCxnSpPr>
      <xdr:spPr>
        <a:xfrm flipV="1">
          <a:off x="2908300" y="16068663"/>
          <a:ext cx="889000" cy="25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147850</xdr:rowOff>
    </xdr:from>
    <xdr:to>
      <xdr:col>5</xdr:col>
      <xdr:colOff>409575</xdr:colOff>
      <xdr:row>96</xdr:row>
      <xdr:rowOff>78000</xdr:rowOff>
    </xdr:to>
    <xdr:sp macro="" textlink="">
      <xdr:nvSpPr>
        <xdr:cNvPr id="238" name="フローチャート : 判断 237"/>
        <xdr:cNvSpPr/>
      </xdr:nvSpPr>
      <xdr:spPr>
        <a:xfrm>
          <a:off x="3746500" y="164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69127</xdr:rowOff>
    </xdr:from>
    <xdr:ext cx="534377" cy="259045"/>
    <xdr:sp macro="" textlink="">
      <xdr:nvSpPr>
        <xdr:cNvPr id="239" name="テキスト ボックス 238"/>
        <xdr:cNvSpPr txBox="1"/>
      </xdr:nvSpPr>
      <xdr:spPr>
        <a:xfrm>
          <a:off x="3530111" y="16528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33144</xdr:rowOff>
    </xdr:from>
    <xdr:to>
      <xdr:col>4</xdr:col>
      <xdr:colOff>155575</xdr:colOff>
      <xdr:row>95</xdr:row>
      <xdr:rowOff>39688</xdr:rowOff>
    </xdr:to>
    <xdr:cxnSp macro="">
      <xdr:nvCxnSpPr>
        <xdr:cNvPr id="240" name="直線コネクタ 239"/>
        <xdr:cNvCxnSpPr/>
      </xdr:nvCxnSpPr>
      <xdr:spPr>
        <a:xfrm flipV="1">
          <a:off x="2019300" y="16320894"/>
          <a:ext cx="889000" cy="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162109</xdr:rowOff>
    </xdr:from>
    <xdr:to>
      <xdr:col>4</xdr:col>
      <xdr:colOff>206375</xdr:colOff>
      <xdr:row>96</xdr:row>
      <xdr:rowOff>92259</xdr:rowOff>
    </xdr:to>
    <xdr:sp macro="" textlink="">
      <xdr:nvSpPr>
        <xdr:cNvPr id="241" name="フローチャート : 判断 240"/>
        <xdr:cNvSpPr/>
      </xdr:nvSpPr>
      <xdr:spPr>
        <a:xfrm>
          <a:off x="2857500" y="164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83386</xdr:rowOff>
    </xdr:from>
    <xdr:ext cx="534377" cy="259045"/>
    <xdr:sp macro="" textlink="">
      <xdr:nvSpPr>
        <xdr:cNvPr id="242" name="テキスト ボックス 241"/>
        <xdr:cNvSpPr txBox="1"/>
      </xdr:nvSpPr>
      <xdr:spPr>
        <a:xfrm>
          <a:off x="2641111" y="1654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31886</xdr:rowOff>
    </xdr:from>
    <xdr:to>
      <xdr:col>2</xdr:col>
      <xdr:colOff>638175</xdr:colOff>
      <xdr:row>95</xdr:row>
      <xdr:rowOff>39688</xdr:rowOff>
    </xdr:to>
    <xdr:cxnSp macro="">
      <xdr:nvCxnSpPr>
        <xdr:cNvPr id="243" name="直線コネクタ 242"/>
        <xdr:cNvCxnSpPr/>
      </xdr:nvCxnSpPr>
      <xdr:spPr>
        <a:xfrm>
          <a:off x="1130300" y="16319636"/>
          <a:ext cx="889000" cy="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146478</xdr:rowOff>
    </xdr:from>
    <xdr:to>
      <xdr:col>3</xdr:col>
      <xdr:colOff>3175</xdr:colOff>
      <xdr:row>96</xdr:row>
      <xdr:rowOff>76628</xdr:rowOff>
    </xdr:to>
    <xdr:sp macro="" textlink="">
      <xdr:nvSpPr>
        <xdr:cNvPr id="244" name="フローチャート : 判断 243"/>
        <xdr:cNvSpPr/>
      </xdr:nvSpPr>
      <xdr:spPr>
        <a:xfrm>
          <a:off x="1968500" y="1643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67755</xdr:rowOff>
    </xdr:from>
    <xdr:ext cx="534377" cy="259045"/>
    <xdr:sp macro="" textlink="">
      <xdr:nvSpPr>
        <xdr:cNvPr id="245" name="テキスト ボックス 244"/>
        <xdr:cNvSpPr txBox="1"/>
      </xdr:nvSpPr>
      <xdr:spPr>
        <a:xfrm>
          <a:off x="1752111" y="1652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150451</xdr:rowOff>
    </xdr:from>
    <xdr:to>
      <xdr:col>1</xdr:col>
      <xdr:colOff>485775</xdr:colOff>
      <xdr:row>96</xdr:row>
      <xdr:rowOff>80601</xdr:rowOff>
    </xdr:to>
    <xdr:sp macro="" textlink="">
      <xdr:nvSpPr>
        <xdr:cNvPr id="246" name="フローチャート : 判断 245"/>
        <xdr:cNvSpPr/>
      </xdr:nvSpPr>
      <xdr:spPr>
        <a:xfrm>
          <a:off x="1079500" y="164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71728</xdr:rowOff>
    </xdr:from>
    <xdr:ext cx="534377" cy="259045"/>
    <xdr:sp macro="" textlink="">
      <xdr:nvSpPr>
        <xdr:cNvPr id="247" name="テキスト ボックス 246"/>
        <xdr:cNvSpPr txBox="1"/>
      </xdr:nvSpPr>
      <xdr:spPr>
        <a:xfrm>
          <a:off x="863111" y="1653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93</xdr:row>
      <xdr:rowOff>124619</xdr:rowOff>
    </xdr:from>
    <xdr:to>
      <xdr:col>6</xdr:col>
      <xdr:colOff>561975</xdr:colOff>
      <xdr:row>94</xdr:row>
      <xdr:rowOff>54769</xdr:rowOff>
    </xdr:to>
    <xdr:sp macro="" textlink="">
      <xdr:nvSpPr>
        <xdr:cNvPr id="253" name="円/楕円 252"/>
        <xdr:cNvSpPr/>
      </xdr:nvSpPr>
      <xdr:spPr>
        <a:xfrm>
          <a:off x="4584700" y="1606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147496</xdr:rowOff>
    </xdr:from>
    <xdr:ext cx="534377" cy="259045"/>
    <xdr:sp macro="" textlink="">
      <xdr:nvSpPr>
        <xdr:cNvPr id="254" name="衛生費該当値テキスト"/>
        <xdr:cNvSpPr txBox="1"/>
      </xdr:nvSpPr>
      <xdr:spPr>
        <a:xfrm>
          <a:off x="4686300" y="1592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44,750</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73013</xdr:rowOff>
    </xdr:from>
    <xdr:to>
      <xdr:col>5</xdr:col>
      <xdr:colOff>409575</xdr:colOff>
      <xdr:row>94</xdr:row>
      <xdr:rowOff>3163</xdr:rowOff>
    </xdr:to>
    <xdr:sp macro="" textlink="">
      <xdr:nvSpPr>
        <xdr:cNvPr id="255" name="円/楕円 254"/>
        <xdr:cNvSpPr/>
      </xdr:nvSpPr>
      <xdr:spPr>
        <a:xfrm>
          <a:off x="3746500" y="1601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19690</xdr:rowOff>
    </xdr:from>
    <xdr:ext cx="534377" cy="259045"/>
    <xdr:sp macro="" textlink="">
      <xdr:nvSpPr>
        <xdr:cNvPr id="256" name="テキスト ボックス 255"/>
        <xdr:cNvSpPr txBox="1"/>
      </xdr:nvSpPr>
      <xdr:spPr>
        <a:xfrm>
          <a:off x="3530111" y="1579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46,556</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153794</xdr:rowOff>
    </xdr:from>
    <xdr:to>
      <xdr:col>4</xdr:col>
      <xdr:colOff>206375</xdr:colOff>
      <xdr:row>95</xdr:row>
      <xdr:rowOff>83944</xdr:rowOff>
    </xdr:to>
    <xdr:sp macro="" textlink="">
      <xdr:nvSpPr>
        <xdr:cNvPr id="257" name="円/楕円 256"/>
        <xdr:cNvSpPr/>
      </xdr:nvSpPr>
      <xdr:spPr>
        <a:xfrm>
          <a:off x="2857500" y="162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100471</xdr:rowOff>
    </xdr:from>
    <xdr:ext cx="534377" cy="259045"/>
    <xdr:sp macro="" textlink="">
      <xdr:nvSpPr>
        <xdr:cNvPr id="258" name="テキスト ボックス 257"/>
        <xdr:cNvSpPr txBox="1"/>
      </xdr:nvSpPr>
      <xdr:spPr>
        <a:xfrm>
          <a:off x="2641111" y="1604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37,729</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160338</xdr:rowOff>
    </xdr:from>
    <xdr:to>
      <xdr:col>3</xdr:col>
      <xdr:colOff>3175</xdr:colOff>
      <xdr:row>95</xdr:row>
      <xdr:rowOff>90488</xdr:rowOff>
    </xdr:to>
    <xdr:sp macro="" textlink="">
      <xdr:nvSpPr>
        <xdr:cNvPr id="259" name="円/楕円 258"/>
        <xdr:cNvSpPr/>
      </xdr:nvSpPr>
      <xdr:spPr>
        <a:xfrm>
          <a:off x="1968500" y="1627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107015</xdr:rowOff>
    </xdr:from>
    <xdr:ext cx="534377" cy="259045"/>
    <xdr:sp macro="" textlink="">
      <xdr:nvSpPr>
        <xdr:cNvPr id="260" name="テキスト ボックス 259"/>
        <xdr:cNvSpPr txBox="1"/>
      </xdr:nvSpPr>
      <xdr:spPr>
        <a:xfrm>
          <a:off x="1752111" y="1605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37,500</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152536</xdr:rowOff>
    </xdr:from>
    <xdr:to>
      <xdr:col>1</xdr:col>
      <xdr:colOff>485775</xdr:colOff>
      <xdr:row>95</xdr:row>
      <xdr:rowOff>82686</xdr:rowOff>
    </xdr:to>
    <xdr:sp macro="" textlink="">
      <xdr:nvSpPr>
        <xdr:cNvPr id="261" name="円/楕円 260"/>
        <xdr:cNvSpPr/>
      </xdr:nvSpPr>
      <xdr:spPr>
        <a:xfrm>
          <a:off x="1079500" y="1626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99213</xdr:rowOff>
    </xdr:from>
    <xdr:ext cx="534377" cy="259045"/>
    <xdr:sp macro="" textlink="">
      <xdr:nvSpPr>
        <xdr:cNvPr id="262" name="テキスト ボックス 261"/>
        <xdr:cNvSpPr txBox="1"/>
      </xdr:nvSpPr>
      <xdr:spPr>
        <a:xfrm>
          <a:off x="863111" y="1604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37,773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30226</xdr:rowOff>
    </xdr:from>
    <xdr:to>
      <xdr:col>15</xdr:col>
      <xdr:colOff>180340</xdr:colOff>
      <xdr:row>39</xdr:row>
      <xdr:rowOff>24892</xdr:rowOff>
    </xdr:to>
    <xdr:cxnSp macro="">
      <xdr:nvCxnSpPr>
        <xdr:cNvPr id="286" name="直線コネクタ 285"/>
        <xdr:cNvCxnSpPr/>
      </xdr:nvCxnSpPr>
      <xdr:spPr>
        <a:xfrm flipV="1">
          <a:off x="10475595" y="5345176"/>
          <a:ext cx="1270" cy="1366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28719</xdr:rowOff>
    </xdr:from>
    <xdr:ext cx="378565" cy="259045"/>
    <xdr:sp macro="" textlink="">
      <xdr:nvSpPr>
        <xdr:cNvPr id="287" name="労働費最小値テキスト"/>
        <xdr:cNvSpPr txBox="1"/>
      </xdr:nvSpPr>
      <xdr:spPr>
        <a:xfrm>
          <a:off x="10528300" y="6715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a:t>
          </a:r>
          <a:endParaRPr kumimoji="1" lang="ja-JP" altLang="en-US" sz="1000" b="1">
            <a:latin typeface="ＭＳ Ｐゴシック"/>
          </a:endParaRPr>
        </a:p>
      </xdr:txBody>
    </xdr:sp>
    <xdr:clientData/>
  </xdr:oneCellAnchor>
  <xdr:twoCellAnchor>
    <xdr:from>
      <xdr:col>15</xdr:col>
      <xdr:colOff>92075</xdr:colOff>
      <xdr:row>39</xdr:row>
      <xdr:rowOff>24892</xdr:rowOff>
    </xdr:from>
    <xdr:to>
      <xdr:col>15</xdr:col>
      <xdr:colOff>269875</xdr:colOff>
      <xdr:row>39</xdr:row>
      <xdr:rowOff>24892</xdr:rowOff>
    </xdr:to>
    <xdr:cxnSp macro="">
      <xdr:nvCxnSpPr>
        <xdr:cNvPr id="288" name="直線コネクタ 287"/>
        <xdr:cNvCxnSpPr/>
      </xdr:nvCxnSpPr>
      <xdr:spPr>
        <a:xfrm>
          <a:off x="10388600" y="6711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148353</xdr:rowOff>
    </xdr:from>
    <xdr:ext cx="534377" cy="259045"/>
    <xdr:sp macro="" textlink="">
      <xdr:nvSpPr>
        <xdr:cNvPr id="289" name="労働費最大値テキスト"/>
        <xdr:cNvSpPr txBox="1"/>
      </xdr:nvSpPr>
      <xdr:spPr>
        <a:xfrm>
          <a:off x="10528300" y="512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10,912</a:t>
          </a:r>
          <a:endParaRPr kumimoji="1" lang="ja-JP" altLang="en-US" sz="1000" b="1">
            <a:latin typeface="ＭＳ Ｐゴシック"/>
          </a:endParaRPr>
        </a:p>
      </xdr:txBody>
    </xdr:sp>
    <xdr:clientData/>
  </xdr:oneCellAnchor>
  <xdr:twoCellAnchor>
    <xdr:from>
      <xdr:col>15</xdr:col>
      <xdr:colOff>92075</xdr:colOff>
      <xdr:row>31</xdr:row>
      <xdr:rowOff>30226</xdr:rowOff>
    </xdr:from>
    <xdr:to>
      <xdr:col>15</xdr:col>
      <xdr:colOff>269875</xdr:colOff>
      <xdr:row>31</xdr:row>
      <xdr:rowOff>30226</xdr:rowOff>
    </xdr:to>
    <xdr:cxnSp macro="">
      <xdr:nvCxnSpPr>
        <xdr:cNvPr id="290" name="直線コネクタ 289"/>
        <xdr:cNvCxnSpPr/>
      </xdr:nvCxnSpPr>
      <xdr:spPr>
        <a:xfrm>
          <a:off x="10388600" y="5345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101727</xdr:rowOff>
    </xdr:from>
    <xdr:to>
      <xdr:col>15</xdr:col>
      <xdr:colOff>180975</xdr:colOff>
      <xdr:row>37</xdr:row>
      <xdr:rowOff>122174</xdr:rowOff>
    </xdr:to>
    <xdr:cxnSp macro="">
      <xdr:nvCxnSpPr>
        <xdr:cNvPr id="291" name="直線コネクタ 290"/>
        <xdr:cNvCxnSpPr/>
      </xdr:nvCxnSpPr>
      <xdr:spPr>
        <a:xfrm flipV="1">
          <a:off x="9639300" y="6445377"/>
          <a:ext cx="838200" cy="2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114571</xdr:rowOff>
    </xdr:from>
    <xdr:ext cx="469744" cy="259045"/>
    <xdr:sp macro="" textlink="">
      <xdr:nvSpPr>
        <xdr:cNvPr id="292" name="労働費平均値テキスト"/>
        <xdr:cNvSpPr txBox="1"/>
      </xdr:nvSpPr>
      <xdr:spPr>
        <a:xfrm>
          <a:off x="10528300" y="6458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136144</xdr:rowOff>
    </xdr:from>
    <xdr:to>
      <xdr:col>15</xdr:col>
      <xdr:colOff>231775</xdr:colOff>
      <xdr:row>38</xdr:row>
      <xdr:rowOff>66294</xdr:rowOff>
    </xdr:to>
    <xdr:sp macro="" textlink="">
      <xdr:nvSpPr>
        <xdr:cNvPr id="293" name="フローチャート : 判断 292"/>
        <xdr:cNvSpPr/>
      </xdr:nvSpPr>
      <xdr:spPr>
        <a:xfrm>
          <a:off x="104267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84328</xdr:rowOff>
    </xdr:from>
    <xdr:to>
      <xdr:col>14</xdr:col>
      <xdr:colOff>28575</xdr:colOff>
      <xdr:row>37</xdr:row>
      <xdr:rowOff>122174</xdr:rowOff>
    </xdr:to>
    <xdr:cxnSp macro="">
      <xdr:nvCxnSpPr>
        <xdr:cNvPr id="294" name="直線コネクタ 293"/>
        <xdr:cNvCxnSpPr/>
      </xdr:nvCxnSpPr>
      <xdr:spPr>
        <a:xfrm>
          <a:off x="8750300" y="6427978"/>
          <a:ext cx="889000" cy="3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115062</xdr:rowOff>
    </xdr:from>
    <xdr:to>
      <xdr:col>14</xdr:col>
      <xdr:colOff>79375</xdr:colOff>
      <xdr:row>38</xdr:row>
      <xdr:rowOff>45212</xdr:rowOff>
    </xdr:to>
    <xdr:sp macro="" textlink="">
      <xdr:nvSpPr>
        <xdr:cNvPr id="295" name="フローチャート : 判断 294"/>
        <xdr:cNvSpPr/>
      </xdr:nvSpPr>
      <xdr:spPr>
        <a:xfrm>
          <a:off x="9588500" y="645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36339</xdr:rowOff>
    </xdr:from>
    <xdr:ext cx="469744" cy="259045"/>
    <xdr:sp macro="" textlink="">
      <xdr:nvSpPr>
        <xdr:cNvPr id="296" name="テキスト ボックス 295"/>
        <xdr:cNvSpPr txBox="1"/>
      </xdr:nvSpPr>
      <xdr:spPr>
        <a:xfrm>
          <a:off x="9404427" y="65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66167</xdr:rowOff>
    </xdr:from>
    <xdr:to>
      <xdr:col>12</xdr:col>
      <xdr:colOff>511175</xdr:colOff>
      <xdr:row>37</xdr:row>
      <xdr:rowOff>84328</xdr:rowOff>
    </xdr:to>
    <xdr:cxnSp macro="">
      <xdr:nvCxnSpPr>
        <xdr:cNvPr id="297" name="直線コネクタ 296"/>
        <xdr:cNvCxnSpPr/>
      </xdr:nvCxnSpPr>
      <xdr:spPr>
        <a:xfrm>
          <a:off x="7861300" y="6409817"/>
          <a:ext cx="889000" cy="1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89535</xdr:rowOff>
    </xdr:from>
    <xdr:to>
      <xdr:col>12</xdr:col>
      <xdr:colOff>561975</xdr:colOff>
      <xdr:row>38</xdr:row>
      <xdr:rowOff>19685</xdr:rowOff>
    </xdr:to>
    <xdr:sp macro="" textlink="">
      <xdr:nvSpPr>
        <xdr:cNvPr id="298" name="フローチャート : 判断 297"/>
        <xdr:cNvSpPr/>
      </xdr:nvSpPr>
      <xdr:spPr>
        <a:xfrm>
          <a:off x="8699500" y="643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10812</xdr:rowOff>
    </xdr:from>
    <xdr:ext cx="469744" cy="259045"/>
    <xdr:sp macro="" textlink="">
      <xdr:nvSpPr>
        <xdr:cNvPr id="299" name="テキスト ボックス 298"/>
        <xdr:cNvSpPr txBox="1"/>
      </xdr:nvSpPr>
      <xdr:spPr>
        <a:xfrm>
          <a:off x="8515427" y="6525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123825</xdr:rowOff>
    </xdr:from>
    <xdr:to>
      <xdr:col>11</xdr:col>
      <xdr:colOff>307975</xdr:colOff>
      <xdr:row>37</xdr:row>
      <xdr:rowOff>66167</xdr:rowOff>
    </xdr:to>
    <xdr:cxnSp macro="">
      <xdr:nvCxnSpPr>
        <xdr:cNvPr id="300" name="直線コネクタ 299"/>
        <xdr:cNvCxnSpPr/>
      </xdr:nvCxnSpPr>
      <xdr:spPr>
        <a:xfrm>
          <a:off x="6972300" y="6124575"/>
          <a:ext cx="889000" cy="28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58928</xdr:rowOff>
    </xdr:from>
    <xdr:to>
      <xdr:col>11</xdr:col>
      <xdr:colOff>358775</xdr:colOff>
      <xdr:row>37</xdr:row>
      <xdr:rowOff>160528</xdr:rowOff>
    </xdr:to>
    <xdr:sp macro="" textlink="">
      <xdr:nvSpPr>
        <xdr:cNvPr id="301" name="フローチャート : 判断 300"/>
        <xdr:cNvSpPr/>
      </xdr:nvSpPr>
      <xdr:spPr>
        <a:xfrm>
          <a:off x="7810500" y="64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151655</xdr:rowOff>
    </xdr:from>
    <xdr:ext cx="469744" cy="259045"/>
    <xdr:sp macro="" textlink="">
      <xdr:nvSpPr>
        <xdr:cNvPr id="302" name="テキスト ボックス 301"/>
        <xdr:cNvSpPr txBox="1"/>
      </xdr:nvSpPr>
      <xdr:spPr>
        <a:xfrm>
          <a:off x="7626427" y="649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136652</xdr:rowOff>
    </xdr:from>
    <xdr:to>
      <xdr:col>10</xdr:col>
      <xdr:colOff>155575</xdr:colOff>
      <xdr:row>37</xdr:row>
      <xdr:rowOff>66802</xdr:rowOff>
    </xdr:to>
    <xdr:sp macro="" textlink="">
      <xdr:nvSpPr>
        <xdr:cNvPr id="303" name="フローチャート : 判断 302"/>
        <xdr:cNvSpPr/>
      </xdr:nvSpPr>
      <xdr:spPr>
        <a:xfrm>
          <a:off x="6921500" y="6308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57929</xdr:rowOff>
    </xdr:from>
    <xdr:ext cx="469744" cy="259045"/>
    <xdr:sp macro="" textlink="">
      <xdr:nvSpPr>
        <xdr:cNvPr id="304" name="テキスト ボックス 303"/>
        <xdr:cNvSpPr txBox="1"/>
      </xdr:nvSpPr>
      <xdr:spPr>
        <a:xfrm>
          <a:off x="6737427" y="6401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50927</xdr:rowOff>
    </xdr:from>
    <xdr:to>
      <xdr:col>15</xdr:col>
      <xdr:colOff>231775</xdr:colOff>
      <xdr:row>37</xdr:row>
      <xdr:rowOff>152527</xdr:rowOff>
    </xdr:to>
    <xdr:sp macro="" textlink="">
      <xdr:nvSpPr>
        <xdr:cNvPr id="310" name="円/楕円 309"/>
        <xdr:cNvSpPr/>
      </xdr:nvSpPr>
      <xdr:spPr>
        <a:xfrm>
          <a:off x="10426700" y="639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73804</xdr:rowOff>
    </xdr:from>
    <xdr:ext cx="469744" cy="259045"/>
    <xdr:sp macro="" textlink="">
      <xdr:nvSpPr>
        <xdr:cNvPr id="311" name="労働費該当値テキスト"/>
        <xdr:cNvSpPr txBox="1"/>
      </xdr:nvSpPr>
      <xdr:spPr>
        <a:xfrm>
          <a:off x="10528300" y="6246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71374</xdr:rowOff>
    </xdr:from>
    <xdr:to>
      <xdr:col>14</xdr:col>
      <xdr:colOff>79375</xdr:colOff>
      <xdr:row>38</xdr:row>
      <xdr:rowOff>1524</xdr:rowOff>
    </xdr:to>
    <xdr:sp macro="" textlink="">
      <xdr:nvSpPr>
        <xdr:cNvPr id="312" name="円/楕円 311"/>
        <xdr:cNvSpPr/>
      </xdr:nvSpPr>
      <xdr:spPr>
        <a:xfrm>
          <a:off x="9588500" y="641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18051</xdr:rowOff>
    </xdr:from>
    <xdr:ext cx="469744" cy="259045"/>
    <xdr:sp macro="" textlink="">
      <xdr:nvSpPr>
        <xdr:cNvPr id="313" name="テキスト ボックス 312"/>
        <xdr:cNvSpPr txBox="1"/>
      </xdr:nvSpPr>
      <xdr:spPr>
        <a:xfrm>
          <a:off x="9404427" y="6190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33528</xdr:rowOff>
    </xdr:from>
    <xdr:to>
      <xdr:col>12</xdr:col>
      <xdr:colOff>561975</xdr:colOff>
      <xdr:row>37</xdr:row>
      <xdr:rowOff>135128</xdr:rowOff>
    </xdr:to>
    <xdr:sp macro="" textlink="">
      <xdr:nvSpPr>
        <xdr:cNvPr id="314" name="円/楕円 313"/>
        <xdr:cNvSpPr/>
      </xdr:nvSpPr>
      <xdr:spPr>
        <a:xfrm>
          <a:off x="8699500" y="637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151655</xdr:rowOff>
    </xdr:from>
    <xdr:ext cx="469744" cy="259045"/>
    <xdr:sp macro="" textlink="">
      <xdr:nvSpPr>
        <xdr:cNvPr id="315" name="テキスト ボックス 314"/>
        <xdr:cNvSpPr txBox="1"/>
      </xdr:nvSpPr>
      <xdr:spPr>
        <a:xfrm>
          <a:off x="8515427" y="6152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15367</xdr:rowOff>
    </xdr:from>
    <xdr:to>
      <xdr:col>11</xdr:col>
      <xdr:colOff>358775</xdr:colOff>
      <xdr:row>37</xdr:row>
      <xdr:rowOff>116967</xdr:rowOff>
    </xdr:to>
    <xdr:sp macro="" textlink="">
      <xdr:nvSpPr>
        <xdr:cNvPr id="316" name="円/楕円 315"/>
        <xdr:cNvSpPr/>
      </xdr:nvSpPr>
      <xdr:spPr>
        <a:xfrm>
          <a:off x="7810500" y="635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133494</xdr:rowOff>
    </xdr:from>
    <xdr:ext cx="469744" cy="259045"/>
    <xdr:sp macro="" textlink="">
      <xdr:nvSpPr>
        <xdr:cNvPr id="317" name="テキスト ボックス 316"/>
        <xdr:cNvSpPr txBox="1"/>
      </xdr:nvSpPr>
      <xdr:spPr>
        <a:xfrm>
          <a:off x="7626427" y="6134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2,529</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73025</xdr:rowOff>
    </xdr:from>
    <xdr:to>
      <xdr:col>10</xdr:col>
      <xdr:colOff>155575</xdr:colOff>
      <xdr:row>36</xdr:row>
      <xdr:rowOff>3175</xdr:rowOff>
    </xdr:to>
    <xdr:sp macro="" textlink="">
      <xdr:nvSpPr>
        <xdr:cNvPr id="318" name="円/楕円 317"/>
        <xdr:cNvSpPr/>
      </xdr:nvSpPr>
      <xdr:spPr>
        <a:xfrm>
          <a:off x="6921500" y="607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19702</xdr:rowOff>
    </xdr:from>
    <xdr:ext cx="469744" cy="259045"/>
    <xdr:sp macro="" textlink="">
      <xdr:nvSpPr>
        <xdr:cNvPr id="319" name="テキスト ボックス 318"/>
        <xdr:cNvSpPr txBox="1"/>
      </xdr:nvSpPr>
      <xdr:spPr>
        <a:xfrm>
          <a:off x="6737427" y="584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9" name="テキスト ボックス 338"/>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4875</xdr:rowOff>
    </xdr:from>
    <xdr:to>
      <xdr:col>15</xdr:col>
      <xdr:colOff>180340</xdr:colOff>
      <xdr:row>59</xdr:row>
      <xdr:rowOff>95433</xdr:rowOff>
    </xdr:to>
    <xdr:cxnSp macro="">
      <xdr:nvCxnSpPr>
        <xdr:cNvPr id="345" name="直線コネクタ 344"/>
        <xdr:cNvCxnSpPr/>
      </xdr:nvCxnSpPr>
      <xdr:spPr>
        <a:xfrm flipV="1">
          <a:off x="10475595" y="8748825"/>
          <a:ext cx="1270" cy="1462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99260</xdr:rowOff>
    </xdr:from>
    <xdr:ext cx="378565" cy="259045"/>
    <xdr:sp macro="" textlink="">
      <xdr:nvSpPr>
        <xdr:cNvPr id="346" name="農林水産業費最小値テキスト"/>
        <xdr:cNvSpPr txBox="1"/>
      </xdr:nvSpPr>
      <xdr:spPr>
        <a:xfrm>
          <a:off x="10528300" y="10214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15</xdr:col>
      <xdr:colOff>92075</xdr:colOff>
      <xdr:row>59</xdr:row>
      <xdr:rowOff>95433</xdr:rowOff>
    </xdr:from>
    <xdr:to>
      <xdr:col>15</xdr:col>
      <xdr:colOff>269875</xdr:colOff>
      <xdr:row>59</xdr:row>
      <xdr:rowOff>95433</xdr:rowOff>
    </xdr:to>
    <xdr:cxnSp macro="">
      <xdr:nvCxnSpPr>
        <xdr:cNvPr id="347" name="直線コネクタ 346"/>
        <xdr:cNvCxnSpPr/>
      </xdr:nvCxnSpPr>
      <xdr:spPr>
        <a:xfrm>
          <a:off x="10388600" y="1021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123002</xdr:rowOff>
    </xdr:from>
    <xdr:ext cx="534377" cy="259045"/>
    <xdr:sp macro="" textlink="">
      <xdr:nvSpPr>
        <xdr:cNvPr id="348" name="農林水産業費最大値テキスト"/>
        <xdr:cNvSpPr txBox="1"/>
      </xdr:nvSpPr>
      <xdr:spPr>
        <a:xfrm>
          <a:off x="10528300" y="852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89,757</a:t>
          </a:r>
          <a:endParaRPr kumimoji="1" lang="ja-JP" altLang="en-US" sz="1000" b="1">
            <a:latin typeface="ＭＳ Ｐゴシック"/>
          </a:endParaRPr>
        </a:p>
      </xdr:txBody>
    </xdr:sp>
    <xdr:clientData/>
  </xdr:oneCellAnchor>
  <xdr:twoCellAnchor>
    <xdr:from>
      <xdr:col>15</xdr:col>
      <xdr:colOff>92075</xdr:colOff>
      <xdr:row>51</xdr:row>
      <xdr:rowOff>4875</xdr:rowOff>
    </xdr:from>
    <xdr:to>
      <xdr:col>15</xdr:col>
      <xdr:colOff>269875</xdr:colOff>
      <xdr:row>51</xdr:row>
      <xdr:rowOff>4875</xdr:rowOff>
    </xdr:to>
    <xdr:cxnSp macro="">
      <xdr:nvCxnSpPr>
        <xdr:cNvPr id="349" name="直線コネクタ 348"/>
        <xdr:cNvCxnSpPr/>
      </xdr:nvCxnSpPr>
      <xdr:spPr>
        <a:xfrm>
          <a:off x="10388600" y="874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119812</xdr:rowOff>
    </xdr:from>
    <xdr:to>
      <xdr:col>15</xdr:col>
      <xdr:colOff>180975</xdr:colOff>
      <xdr:row>58</xdr:row>
      <xdr:rowOff>6116</xdr:rowOff>
    </xdr:to>
    <xdr:cxnSp macro="">
      <xdr:nvCxnSpPr>
        <xdr:cNvPr id="350" name="直線コネクタ 349"/>
        <xdr:cNvCxnSpPr/>
      </xdr:nvCxnSpPr>
      <xdr:spPr>
        <a:xfrm>
          <a:off x="9639300" y="9892462"/>
          <a:ext cx="838200" cy="5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171160</xdr:rowOff>
    </xdr:from>
    <xdr:ext cx="534377" cy="259045"/>
    <xdr:sp macro="" textlink="">
      <xdr:nvSpPr>
        <xdr:cNvPr id="351" name="農林水産業費平均値テキスト"/>
        <xdr:cNvSpPr txBox="1"/>
      </xdr:nvSpPr>
      <xdr:spPr>
        <a:xfrm>
          <a:off x="10528300" y="9943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12,141</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21283</xdr:rowOff>
    </xdr:from>
    <xdr:to>
      <xdr:col>15</xdr:col>
      <xdr:colOff>231775</xdr:colOff>
      <xdr:row>58</xdr:row>
      <xdr:rowOff>122883</xdr:rowOff>
    </xdr:to>
    <xdr:sp macro="" textlink="">
      <xdr:nvSpPr>
        <xdr:cNvPr id="352" name="フローチャート : 判断 351"/>
        <xdr:cNvSpPr/>
      </xdr:nvSpPr>
      <xdr:spPr>
        <a:xfrm>
          <a:off x="10426700" y="996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119812</xdr:rowOff>
    </xdr:from>
    <xdr:to>
      <xdr:col>14</xdr:col>
      <xdr:colOff>28575</xdr:colOff>
      <xdr:row>58</xdr:row>
      <xdr:rowOff>4450</xdr:rowOff>
    </xdr:to>
    <xdr:cxnSp macro="">
      <xdr:nvCxnSpPr>
        <xdr:cNvPr id="353" name="直線コネクタ 352"/>
        <xdr:cNvCxnSpPr/>
      </xdr:nvCxnSpPr>
      <xdr:spPr>
        <a:xfrm flipV="1">
          <a:off x="8750300" y="9892462"/>
          <a:ext cx="889000" cy="5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83512</xdr:rowOff>
    </xdr:from>
    <xdr:to>
      <xdr:col>14</xdr:col>
      <xdr:colOff>79375</xdr:colOff>
      <xdr:row>59</xdr:row>
      <xdr:rowOff>13662</xdr:rowOff>
    </xdr:to>
    <xdr:sp macro="" textlink="">
      <xdr:nvSpPr>
        <xdr:cNvPr id="354" name="フローチャート : 判断 353"/>
        <xdr:cNvSpPr/>
      </xdr:nvSpPr>
      <xdr:spPr>
        <a:xfrm>
          <a:off x="9588500" y="1002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4789</xdr:rowOff>
    </xdr:from>
    <xdr:ext cx="469744" cy="259045"/>
    <xdr:sp macro="" textlink="">
      <xdr:nvSpPr>
        <xdr:cNvPr id="355" name="テキスト ボックス 354"/>
        <xdr:cNvSpPr txBox="1"/>
      </xdr:nvSpPr>
      <xdr:spPr>
        <a:xfrm>
          <a:off x="9404427" y="1012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4450</xdr:rowOff>
    </xdr:from>
    <xdr:to>
      <xdr:col>12</xdr:col>
      <xdr:colOff>511175</xdr:colOff>
      <xdr:row>58</xdr:row>
      <xdr:rowOff>38365</xdr:rowOff>
    </xdr:to>
    <xdr:cxnSp macro="">
      <xdr:nvCxnSpPr>
        <xdr:cNvPr id="356" name="直線コネクタ 355"/>
        <xdr:cNvCxnSpPr/>
      </xdr:nvCxnSpPr>
      <xdr:spPr>
        <a:xfrm flipV="1">
          <a:off x="7861300" y="9948550"/>
          <a:ext cx="889000" cy="3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98697</xdr:rowOff>
    </xdr:from>
    <xdr:to>
      <xdr:col>12</xdr:col>
      <xdr:colOff>561975</xdr:colOff>
      <xdr:row>59</xdr:row>
      <xdr:rowOff>28847</xdr:rowOff>
    </xdr:to>
    <xdr:sp macro="" textlink="">
      <xdr:nvSpPr>
        <xdr:cNvPr id="357" name="フローチャート : 判断 356"/>
        <xdr:cNvSpPr/>
      </xdr:nvSpPr>
      <xdr:spPr>
        <a:xfrm>
          <a:off x="8699500" y="10042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19974</xdr:rowOff>
    </xdr:from>
    <xdr:ext cx="469744" cy="259045"/>
    <xdr:sp macro="" textlink="">
      <xdr:nvSpPr>
        <xdr:cNvPr id="358" name="テキスト ボックス 357"/>
        <xdr:cNvSpPr txBox="1"/>
      </xdr:nvSpPr>
      <xdr:spPr>
        <a:xfrm>
          <a:off x="8515427" y="1013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38365</xdr:rowOff>
    </xdr:from>
    <xdr:to>
      <xdr:col>11</xdr:col>
      <xdr:colOff>307975</xdr:colOff>
      <xdr:row>58</xdr:row>
      <xdr:rowOff>41141</xdr:rowOff>
    </xdr:to>
    <xdr:cxnSp macro="">
      <xdr:nvCxnSpPr>
        <xdr:cNvPr id="359" name="直線コネクタ 358"/>
        <xdr:cNvCxnSpPr/>
      </xdr:nvCxnSpPr>
      <xdr:spPr>
        <a:xfrm flipV="1">
          <a:off x="6972300" y="9982465"/>
          <a:ext cx="889000" cy="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106028</xdr:rowOff>
    </xdr:from>
    <xdr:to>
      <xdr:col>11</xdr:col>
      <xdr:colOff>358775</xdr:colOff>
      <xdr:row>59</xdr:row>
      <xdr:rowOff>36178</xdr:rowOff>
    </xdr:to>
    <xdr:sp macro="" textlink="">
      <xdr:nvSpPr>
        <xdr:cNvPr id="360" name="フローチャート : 判断 359"/>
        <xdr:cNvSpPr/>
      </xdr:nvSpPr>
      <xdr:spPr>
        <a:xfrm>
          <a:off x="7810500" y="1005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27305</xdr:rowOff>
    </xdr:from>
    <xdr:ext cx="469744" cy="259045"/>
    <xdr:sp macro="" textlink="">
      <xdr:nvSpPr>
        <xdr:cNvPr id="361" name="テキスト ボックス 360"/>
        <xdr:cNvSpPr txBox="1"/>
      </xdr:nvSpPr>
      <xdr:spPr>
        <a:xfrm>
          <a:off x="7626427" y="10142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108119</xdr:rowOff>
    </xdr:from>
    <xdr:to>
      <xdr:col>10</xdr:col>
      <xdr:colOff>155575</xdr:colOff>
      <xdr:row>59</xdr:row>
      <xdr:rowOff>38269</xdr:rowOff>
    </xdr:to>
    <xdr:sp macro="" textlink="">
      <xdr:nvSpPr>
        <xdr:cNvPr id="362" name="フローチャート : 判断 361"/>
        <xdr:cNvSpPr/>
      </xdr:nvSpPr>
      <xdr:spPr>
        <a:xfrm>
          <a:off x="6921500" y="10052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29396</xdr:rowOff>
    </xdr:from>
    <xdr:ext cx="469744" cy="259045"/>
    <xdr:sp macro="" textlink="">
      <xdr:nvSpPr>
        <xdr:cNvPr id="363" name="テキスト ボックス 362"/>
        <xdr:cNvSpPr txBox="1"/>
      </xdr:nvSpPr>
      <xdr:spPr>
        <a:xfrm>
          <a:off x="6737427" y="1014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126766</xdr:rowOff>
    </xdr:from>
    <xdr:to>
      <xdr:col>15</xdr:col>
      <xdr:colOff>231775</xdr:colOff>
      <xdr:row>58</xdr:row>
      <xdr:rowOff>56916</xdr:rowOff>
    </xdr:to>
    <xdr:sp macro="" textlink="">
      <xdr:nvSpPr>
        <xdr:cNvPr id="369" name="円/楕円 368"/>
        <xdr:cNvSpPr/>
      </xdr:nvSpPr>
      <xdr:spPr>
        <a:xfrm>
          <a:off x="10426700" y="989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149643</xdr:rowOff>
    </xdr:from>
    <xdr:ext cx="534377" cy="259045"/>
    <xdr:sp macro="" textlink="">
      <xdr:nvSpPr>
        <xdr:cNvPr id="370" name="農林水産業費該当値テキスト"/>
        <xdr:cNvSpPr txBox="1"/>
      </xdr:nvSpPr>
      <xdr:spPr>
        <a:xfrm>
          <a:off x="10528300" y="975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16,181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69012</xdr:rowOff>
    </xdr:from>
    <xdr:to>
      <xdr:col>14</xdr:col>
      <xdr:colOff>79375</xdr:colOff>
      <xdr:row>57</xdr:row>
      <xdr:rowOff>170612</xdr:rowOff>
    </xdr:to>
    <xdr:sp macro="" textlink="">
      <xdr:nvSpPr>
        <xdr:cNvPr id="371" name="円/楕円 370"/>
        <xdr:cNvSpPr/>
      </xdr:nvSpPr>
      <xdr:spPr>
        <a:xfrm>
          <a:off x="9588500" y="984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15689</xdr:rowOff>
    </xdr:from>
    <xdr:ext cx="534377" cy="259045"/>
    <xdr:sp macro="" textlink="">
      <xdr:nvSpPr>
        <xdr:cNvPr id="372" name="テキスト ボックス 371"/>
        <xdr:cNvSpPr txBox="1"/>
      </xdr:nvSpPr>
      <xdr:spPr>
        <a:xfrm>
          <a:off x="9372111" y="961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19,718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125100</xdr:rowOff>
    </xdr:from>
    <xdr:to>
      <xdr:col>12</xdr:col>
      <xdr:colOff>561975</xdr:colOff>
      <xdr:row>58</xdr:row>
      <xdr:rowOff>55250</xdr:rowOff>
    </xdr:to>
    <xdr:sp macro="" textlink="">
      <xdr:nvSpPr>
        <xdr:cNvPr id="373" name="円/楕円 372"/>
        <xdr:cNvSpPr/>
      </xdr:nvSpPr>
      <xdr:spPr>
        <a:xfrm>
          <a:off x="8699500" y="989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71777</xdr:rowOff>
    </xdr:from>
    <xdr:ext cx="534377" cy="259045"/>
    <xdr:sp macro="" textlink="">
      <xdr:nvSpPr>
        <xdr:cNvPr id="374" name="テキスト ボックス 373"/>
        <xdr:cNvSpPr txBox="1"/>
      </xdr:nvSpPr>
      <xdr:spPr>
        <a:xfrm>
          <a:off x="8483111" y="967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16,283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159015</xdr:rowOff>
    </xdr:from>
    <xdr:to>
      <xdr:col>11</xdr:col>
      <xdr:colOff>358775</xdr:colOff>
      <xdr:row>58</xdr:row>
      <xdr:rowOff>89165</xdr:rowOff>
    </xdr:to>
    <xdr:sp macro="" textlink="">
      <xdr:nvSpPr>
        <xdr:cNvPr id="375" name="円/楕円 374"/>
        <xdr:cNvSpPr/>
      </xdr:nvSpPr>
      <xdr:spPr>
        <a:xfrm>
          <a:off x="7810500" y="993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105692</xdr:rowOff>
    </xdr:from>
    <xdr:ext cx="534377" cy="259045"/>
    <xdr:sp macro="" textlink="">
      <xdr:nvSpPr>
        <xdr:cNvPr id="376" name="テキスト ボックス 375"/>
        <xdr:cNvSpPr txBox="1"/>
      </xdr:nvSpPr>
      <xdr:spPr>
        <a:xfrm>
          <a:off x="7594111" y="970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14,206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161791</xdr:rowOff>
    </xdr:from>
    <xdr:to>
      <xdr:col>10</xdr:col>
      <xdr:colOff>155575</xdr:colOff>
      <xdr:row>58</xdr:row>
      <xdr:rowOff>91941</xdr:rowOff>
    </xdr:to>
    <xdr:sp macro="" textlink="">
      <xdr:nvSpPr>
        <xdr:cNvPr id="377" name="円/楕円 376"/>
        <xdr:cNvSpPr/>
      </xdr:nvSpPr>
      <xdr:spPr>
        <a:xfrm>
          <a:off x="6921500" y="993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108468</xdr:rowOff>
    </xdr:from>
    <xdr:ext cx="534377" cy="259045"/>
    <xdr:sp macro="" textlink="">
      <xdr:nvSpPr>
        <xdr:cNvPr id="378" name="テキスト ボックス 377"/>
        <xdr:cNvSpPr txBox="1"/>
      </xdr:nvSpPr>
      <xdr:spPr>
        <a:xfrm>
          <a:off x="6705111" y="970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14,036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117232</xdr:rowOff>
    </xdr:from>
    <xdr:to>
      <xdr:col>15</xdr:col>
      <xdr:colOff>180340</xdr:colOff>
      <xdr:row>79</xdr:row>
      <xdr:rowOff>57142</xdr:rowOff>
    </xdr:to>
    <xdr:cxnSp macro="">
      <xdr:nvCxnSpPr>
        <xdr:cNvPr id="404" name="直線コネクタ 403"/>
        <xdr:cNvCxnSpPr/>
      </xdr:nvCxnSpPr>
      <xdr:spPr>
        <a:xfrm flipV="1">
          <a:off x="10475595" y="12118732"/>
          <a:ext cx="1270" cy="1482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60969</xdr:rowOff>
    </xdr:from>
    <xdr:ext cx="469744" cy="259045"/>
    <xdr:sp macro="" textlink="">
      <xdr:nvSpPr>
        <xdr:cNvPr id="405" name="商工費最小値テキスト"/>
        <xdr:cNvSpPr txBox="1"/>
      </xdr:nvSpPr>
      <xdr:spPr>
        <a:xfrm>
          <a:off x="10528300" y="1360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1,278</a:t>
          </a:r>
          <a:endParaRPr kumimoji="1" lang="ja-JP" altLang="en-US" sz="1000" b="1">
            <a:latin typeface="ＭＳ Ｐゴシック"/>
          </a:endParaRPr>
        </a:p>
      </xdr:txBody>
    </xdr:sp>
    <xdr:clientData/>
  </xdr:oneCellAnchor>
  <xdr:twoCellAnchor>
    <xdr:from>
      <xdr:col>15</xdr:col>
      <xdr:colOff>92075</xdr:colOff>
      <xdr:row>79</xdr:row>
      <xdr:rowOff>57142</xdr:rowOff>
    </xdr:from>
    <xdr:to>
      <xdr:col>15</xdr:col>
      <xdr:colOff>269875</xdr:colOff>
      <xdr:row>79</xdr:row>
      <xdr:rowOff>57142</xdr:rowOff>
    </xdr:to>
    <xdr:cxnSp macro="">
      <xdr:nvCxnSpPr>
        <xdr:cNvPr id="406" name="直線コネクタ 405"/>
        <xdr:cNvCxnSpPr/>
      </xdr:nvCxnSpPr>
      <xdr:spPr>
        <a:xfrm>
          <a:off x="10388600" y="1360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63909</xdr:rowOff>
    </xdr:from>
    <xdr:ext cx="534377" cy="259045"/>
    <xdr:sp macro="" textlink="">
      <xdr:nvSpPr>
        <xdr:cNvPr id="407" name="商工費最大値テキスト"/>
        <xdr:cNvSpPr txBox="1"/>
      </xdr:nvSpPr>
      <xdr:spPr>
        <a:xfrm>
          <a:off x="10528300" y="1189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46,688</a:t>
          </a:r>
          <a:endParaRPr kumimoji="1" lang="ja-JP" altLang="en-US" sz="1000" b="1">
            <a:latin typeface="ＭＳ Ｐゴシック"/>
          </a:endParaRPr>
        </a:p>
      </xdr:txBody>
    </xdr:sp>
    <xdr:clientData/>
  </xdr:oneCellAnchor>
  <xdr:twoCellAnchor>
    <xdr:from>
      <xdr:col>15</xdr:col>
      <xdr:colOff>92075</xdr:colOff>
      <xdr:row>70</xdr:row>
      <xdr:rowOff>117232</xdr:rowOff>
    </xdr:from>
    <xdr:to>
      <xdr:col>15</xdr:col>
      <xdr:colOff>269875</xdr:colOff>
      <xdr:row>70</xdr:row>
      <xdr:rowOff>117232</xdr:rowOff>
    </xdr:to>
    <xdr:cxnSp macro="">
      <xdr:nvCxnSpPr>
        <xdr:cNvPr id="408" name="直線コネクタ 407"/>
        <xdr:cNvCxnSpPr/>
      </xdr:nvCxnSpPr>
      <xdr:spPr>
        <a:xfrm>
          <a:off x="10388600" y="1211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163344</xdr:rowOff>
    </xdr:from>
    <xdr:to>
      <xdr:col>15</xdr:col>
      <xdr:colOff>180975</xdr:colOff>
      <xdr:row>78</xdr:row>
      <xdr:rowOff>32944</xdr:rowOff>
    </xdr:to>
    <xdr:cxnSp macro="">
      <xdr:nvCxnSpPr>
        <xdr:cNvPr id="409" name="直線コネクタ 408"/>
        <xdr:cNvCxnSpPr/>
      </xdr:nvCxnSpPr>
      <xdr:spPr>
        <a:xfrm flipV="1">
          <a:off x="9639300" y="13193544"/>
          <a:ext cx="838200" cy="21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153770</xdr:rowOff>
    </xdr:from>
    <xdr:ext cx="534377" cy="259045"/>
    <xdr:sp macro="" textlink="">
      <xdr:nvSpPr>
        <xdr:cNvPr id="410" name="商工費平均値テキスト"/>
        <xdr:cNvSpPr txBox="1"/>
      </xdr:nvSpPr>
      <xdr:spPr>
        <a:xfrm>
          <a:off x="10528300" y="13183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11,853</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3893</xdr:rowOff>
    </xdr:from>
    <xdr:to>
      <xdr:col>15</xdr:col>
      <xdr:colOff>231775</xdr:colOff>
      <xdr:row>77</xdr:row>
      <xdr:rowOff>105493</xdr:rowOff>
    </xdr:to>
    <xdr:sp macro="" textlink="">
      <xdr:nvSpPr>
        <xdr:cNvPr id="411" name="フローチャート : 判断 410"/>
        <xdr:cNvSpPr/>
      </xdr:nvSpPr>
      <xdr:spPr>
        <a:xfrm>
          <a:off x="10426700" y="132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26640</xdr:rowOff>
    </xdr:from>
    <xdr:to>
      <xdr:col>14</xdr:col>
      <xdr:colOff>28575</xdr:colOff>
      <xdr:row>78</xdr:row>
      <xdr:rowOff>32944</xdr:rowOff>
    </xdr:to>
    <xdr:cxnSp macro="">
      <xdr:nvCxnSpPr>
        <xdr:cNvPr id="412" name="直線コネクタ 411"/>
        <xdr:cNvCxnSpPr/>
      </xdr:nvCxnSpPr>
      <xdr:spPr>
        <a:xfrm>
          <a:off x="8750300" y="13399740"/>
          <a:ext cx="889000" cy="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119859</xdr:rowOff>
    </xdr:from>
    <xdr:to>
      <xdr:col>14</xdr:col>
      <xdr:colOff>79375</xdr:colOff>
      <xdr:row>78</xdr:row>
      <xdr:rowOff>50009</xdr:rowOff>
    </xdr:to>
    <xdr:sp macro="" textlink="">
      <xdr:nvSpPr>
        <xdr:cNvPr id="413" name="フローチャート : 判断 412"/>
        <xdr:cNvSpPr/>
      </xdr:nvSpPr>
      <xdr:spPr>
        <a:xfrm>
          <a:off x="9588500" y="1332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66536</xdr:rowOff>
    </xdr:from>
    <xdr:ext cx="469744" cy="259045"/>
    <xdr:sp macro="" textlink="">
      <xdr:nvSpPr>
        <xdr:cNvPr id="414" name="テキスト ボックス 413"/>
        <xdr:cNvSpPr txBox="1"/>
      </xdr:nvSpPr>
      <xdr:spPr>
        <a:xfrm>
          <a:off x="9404427" y="1309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24257</xdr:rowOff>
    </xdr:from>
    <xdr:to>
      <xdr:col>12</xdr:col>
      <xdr:colOff>511175</xdr:colOff>
      <xdr:row>78</xdr:row>
      <xdr:rowOff>26640</xdr:rowOff>
    </xdr:to>
    <xdr:cxnSp macro="">
      <xdr:nvCxnSpPr>
        <xdr:cNvPr id="415" name="直線コネクタ 414"/>
        <xdr:cNvCxnSpPr/>
      </xdr:nvCxnSpPr>
      <xdr:spPr>
        <a:xfrm>
          <a:off x="7861300" y="13397357"/>
          <a:ext cx="889000" cy="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109964</xdr:rowOff>
    </xdr:from>
    <xdr:to>
      <xdr:col>12</xdr:col>
      <xdr:colOff>561975</xdr:colOff>
      <xdr:row>78</xdr:row>
      <xdr:rowOff>40114</xdr:rowOff>
    </xdr:to>
    <xdr:sp macro="" textlink="">
      <xdr:nvSpPr>
        <xdr:cNvPr id="416" name="フローチャート : 判断 415"/>
        <xdr:cNvSpPr/>
      </xdr:nvSpPr>
      <xdr:spPr>
        <a:xfrm>
          <a:off x="8699500" y="13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56641</xdr:rowOff>
    </xdr:from>
    <xdr:ext cx="469744" cy="259045"/>
    <xdr:sp macro="" textlink="">
      <xdr:nvSpPr>
        <xdr:cNvPr id="417" name="テキスト ボックス 416"/>
        <xdr:cNvSpPr txBox="1"/>
      </xdr:nvSpPr>
      <xdr:spPr>
        <a:xfrm>
          <a:off x="8515427" y="1308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13545</xdr:rowOff>
    </xdr:from>
    <xdr:to>
      <xdr:col>11</xdr:col>
      <xdr:colOff>307975</xdr:colOff>
      <xdr:row>78</xdr:row>
      <xdr:rowOff>24257</xdr:rowOff>
    </xdr:to>
    <xdr:cxnSp macro="">
      <xdr:nvCxnSpPr>
        <xdr:cNvPr id="418" name="直線コネクタ 417"/>
        <xdr:cNvCxnSpPr/>
      </xdr:nvCxnSpPr>
      <xdr:spPr>
        <a:xfrm>
          <a:off x="6972300" y="13386645"/>
          <a:ext cx="889000" cy="1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119239</xdr:rowOff>
    </xdr:from>
    <xdr:to>
      <xdr:col>11</xdr:col>
      <xdr:colOff>358775</xdr:colOff>
      <xdr:row>78</xdr:row>
      <xdr:rowOff>49389</xdr:rowOff>
    </xdr:to>
    <xdr:sp macro="" textlink="">
      <xdr:nvSpPr>
        <xdr:cNvPr id="419" name="フローチャート : 判断 418"/>
        <xdr:cNvSpPr/>
      </xdr:nvSpPr>
      <xdr:spPr>
        <a:xfrm>
          <a:off x="7810500" y="1332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65916</xdr:rowOff>
    </xdr:from>
    <xdr:ext cx="469744" cy="259045"/>
    <xdr:sp macro="" textlink="">
      <xdr:nvSpPr>
        <xdr:cNvPr id="420" name="テキスト ボックス 419"/>
        <xdr:cNvSpPr txBox="1"/>
      </xdr:nvSpPr>
      <xdr:spPr>
        <a:xfrm>
          <a:off x="7626427" y="1309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124399</xdr:rowOff>
    </xdr:from>
    <xdr:to>
      <xdr:col>10</xdr:col>
      <xdr:colOff>155575</xdr:colOff>
      <xdr:row>78</xdr:row>
      <xdr:rowOff>54549</xdr:rowOff>
    </xdr:to>
    <xdr:sp macro="" textlink="">
      <xdr:nvSpPr>
        <xdr:cNvPr id="421" name="フローチャート : 判断 420"/>
        <xdr:cNvSpPr/>
      </xdr:nvSpPr>
      <xdr:spPr>
        <a:xfrm>
          <a:off x="6921500" y="1332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71076</xdr:rowOff>
    </xdr:from>
    <xdr:ext cx="469744" cy="259045"/>
    <xdr:sp macro="" textlink="">
      <xdr:nvSpPr>
        <xdr:cNvPr id="422" name="テキスト ボックス 421"/>
        <xdr:cNvSpPr txBox="1"/>
      </xdr:nvSpPr>
      <xdr:spPr>
        <a:xfrm>
          <a:off x="6737427" y="13101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112544</xdr:rowOff>
    </xdr:from>
    <xdr:to>
      <xdr:col>15</xdr:col>
      <xdr:colOff>231775</xdr:colOff>
      <xdr:row>77</xdr:row>
      <xdr:rowOff>42694</xdr:rowOff>
    </xdr:to>
    <xdr:sp macro="" textlink="">
      <xdr:nvSpPr>
        <xdr:cNvPr id="428" name="円/楕円 427"/>
        <xdr:cNvSpPr/>
      </xdr:nvSpPr>
      <xdr:spPr>
        <a:xfrm>
          <a:off x="10426700" y="1314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135421</xdr:rowOff>
    </xdr:from>
    <xdr:ext cx="534377" cy="259045"/>
    <xdr:sp macro="" textlink="">
      <xdr:nvSpPr>
        <xdr:cNvPr id="429" name="商工費該当値テキスト"/>
        <xdr:cNvSpPr txBox="1"/>
      </xdr:nvSpPr>
      <xdr:spPr>
        <a:xfrm>
          <a:off x="10528300" y="1299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13,776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153594</xdr:rowOff>
    </xdr:from>
    <xdr:to>
      <xdr:col>14</xdr:col>
      <xdr:colOff>79375</xdr:colOff>
      <xdr:row>78</xdr:row>
      <xdr:rowOff>83744</xdr:rowOff>
    </xdr:to>
    <xdr:sp macro="" textlink="">
      <xdr:nvSpPr>
        <xdr:cNvPr id="430" name="円/楕円 429"/>
        <xdr:cNvSpPr/>
      </xdr:nvSpPr>
      <xdr:spPr>
        <a:xfrm>
          <a:off x="9588500" y="1335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74871</xdr:rowOff>
    </xdr:from>
    <xdr:ext cx="469744" cy="259045"/>
    <xdr:sp macro="" textlink="">
      <xdr:nvSpPr>
        <xdr:cNvPr id="431" name="テキスト ボックス 430"/>
        <xdr:cNvSpPr txBox="1"/>
      </xdr:nvSpPr>
      <xdr:spPr>
        <a:xfrm>
          <a:off x="9404427" y="13447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147290</xdr:rowOff>
    </xdr:from>
    <xdr:to>
      <xdr:col>12</xdr:col>
      <xdr:colOff>561975</xdr:colOff>
      <xdr:row>78</xdr:row>
      <xdr:rowOff>77440</xdr:rowOff>
    </xdr:to>
    <xdr:sp macro="" textlink="">
      <xdr:nvSpPr>
        <xdr:cNvPr id="432" name="円/楕円 431"/>
        <xdr:cNvSpPr/>
      </xdr:nvSpPr>
      <xdr:spPr>
        <a:xfrm>
          <a:off x="8699500" y="133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68567</xdr:rowOff>
    </xdr:from>
    <xdr:ext cx="469744" cy="259045"/>
    <xdr:sp macro="" textlink="">
      <xdr:nvSpPr>
        <xdr:cNvPr id="433" name="テキスト ボックス 432"/>
        <xdr:cNvSpPr txBox="1"/>
      </xdr:nvSpPr>
      <xdr:spPr>
        <a:xfrm>
          <a:off x="8515427" y="1344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7,462</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144907</xdr:rowOff>
    </xdr:from>
    <xdr:to>
      <xdr:col>11</xdr:col>
      <xdr:colOff>358775</xdr:colOff>
      <xdr:row>78</xdr:row>
      <xdr:rowOff>75057</xdr:rowOff>
    </xdr:to>
    <xdr:sp macro="" textlink="">
      <xdr:nvSpPr>
        <xdr:cNvPr id="434" name="円/楕円 433"/>
        <xdr:cNvSpPr/>
      </xdr:nvSpPr>
      <xdr:spPr>
        <a:xfrm>
          <a:off x="7810500" y="1334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66184</xdr:rowOff>
    </xdr:from>
    <xdr:ext cx="469744" cy="259045"/>
    <xdr:sp macro="" textlink="">
      <xdr:nvSpPr>
        <xdr:cNvPr id="435" name="テキスト ボックス 434"/>
        <xdr:cNvSpPr txBox="1"/>
      </xdr:nvSpPr>
      <xdr:spPr>
        <a:xfrm>
          <a:off x="7626427" y="1343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7,535</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134195</xdr:rowOff>
    </xdr:from>
    <xdr:to>
      <xdr:col>10</xdr:col>
      <xdr:colOff>155575</xdr:colOff>
      <xdr:row>78</xdr:row>
      <xdr:rowOff>64345</xdr:rowOff>
    </xdr:to>
    <xdr:sp macro="" textlink="">
      <xdr:nvSpPr>
        <xdr:cNvPr id="436" name="円/楕円 435"/>
        <xdr:cNvSpPr/>
      </xdr:nvSpPr>
      <xdr:spPr>
        <a:xfrm>
          <a:off x="6921500" y="1333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55472</xdr:rowOff>
    </xdr:from>
    <xdr:ext cx="469744" cy="259045"/>
    <xdr:sp macro="" textlink="">
      <xdr:nvSpPr>
        <xdr:cNvPr id="437" name="テキスト ボックス 436"/>
        <xdr:cNvSpPr txBox="1"/>
      </xdr:nvSpPr>
      <xdr:spPr>
        <a:xfrm>
          <a:off x="6737427" y="134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54,087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1" name="テキスト ボックス 45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9" name="テキスト ボックス 45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44174</xdr:rowOff>
    </xdr:from>
    <xdr:to>
      <xdr:col>15</xdr:col>
      <xdr:colOff>180340</xdr:colOff>
      <xdr:row>99</xdr:row>
      <xdr:rowOff>17135</xdr:rowOff>
    </xdr:to>
    <xdr:cxnSp macro="">
      <xdr:nvCxnSpPr>
        <xdr:cNvPr id="461" name="直線コネクタ 460"/>
        <xdr:cNvCxnSpPr/>
      </xdr:nvCxnSpPr>
      <xdr:spPr>
        <a:xfrm flipV="1">
          <a:off x="10475595" y="15646124"/>
          <a:ext cx="1270" cy="1344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20962</xdr:rowOff>
    </xdr:from>
    <xdr:ext cx="534377" cy="259045"/>
    <xdr:sp macro="" textlink="">
      <xdr:nvSpPr>
        <xdr:cNvPr id="462" name="土木費最小値テキスト"/>
        <xdr:cNvSpPr txBox="1"/>
      </xdr:nvSpPr>
      <xdr:spPr>
        <a:xfrm>
          <a:off x="10528300" y="1699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14,338</a:t>
          </a:r>
          <a:endParaRPr kumimoji="1" lang="ja-JP" altLang="en-US" sz="1000" b="1">
            <a:latin typeface="ＭＳ Ｐゴシック"/>
          </a:endParaRPr>
        </a:p>
      </xdr:txBody>
    </xdr:sp>
    <xdr:clientData/>
  </xdr:oneCellAnchor>
  <xdr:twoCellAnchor>
    <xdr:from>
      <xdr:col>15</xdr:col>
      <xdr:colOff>92075</xdr:colOff>
      <xdr:row>99</xdr:row>
      <xdr:rowOff>17135</xdr:rowOff>
    </xdr:from>
    <xdr:to>
      <xdr:col>15</xdr:col>
      <xdr:colOff>269875</xdr:colOff>
      <xdr:row>99</xdr:row>
      <xdr:rowOff>17135</xdr:rowOff>
    </xdr:to>
    <xdr:cxnSp macro="">
      <xdr:nvCxnSpPr>
        <xdr:cNvPr id="463" name="直線コネクタ 462"/>
        <xdr:cNvCxnSpPr/>
      </xdr:nvCxnSpPr>
      <xdr:spPr>
        <a:xfrm>
          <a:off x="10388600" y="1699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162301</xdr:rowOff>
    </xdr:from>
    <xdr:ext cx="599010" cy="259045"/>
    <xdr:sp macro="" textlink="">
      <xdr:nvSpPr>
        <xdr:cNvPr id="464" name="土木費最大値テキスト"/>
        <xdr:cNvSpPr txBox="1"/>
      </xdr:nvSpPr>
      <xdr:spPr>
        <a:xfrm>
          <a:off x="10528300" y="15421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720,145</a:t>
          </a:r>
          <a:endParaRPr kumimoji="1" lang="ja-JP" altLang="en-US" sz="1000" b="1">
            <a:latin typeface="ＭＳ Ｐゴシック"/>
          </a:endParaRPr>
        </a:p>
      </xdr:txBody>
    </xdr:sp>
    <xdr:clientData/>
  </xdr:oneCellAnchor>
  <xdr:twoCellAnchor>
    <xdr:from>
      <xdr:col>15</xdr:col>
      <xdr:colOff>92075</xdr:colOff>
      <xdr:row>91</xdr:row>
      <xdr:rowOff>44174</xdr:rowOff>
    </xdr:from>
    <xdr:to>
      <xdr:col>15</xdr:col>
      <xdr:colOff>269875</xdr:colOff>
      <xdr:row>91</xdr:row>
      <xdr:rowOff>44174</xdr:rowOff>
    </xdr:to>
    <xdr:cxnSp macro="">
      <xdr:nvCxnSpPr>
        <xdr:cNvPr id="465" name="直線コネクタ 464"/>
        <xdr:cNvCxnSpPr/>
      </xdr:nvCxnSpPr>
      <xdr:spPr>
        <a:xfrm>
          <a:off x="10388600" y="15646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116070</xdr:rowOff>
    </xdr:from>
    <xdr:to>
      <xdr:col>15</xdr:col>
      <xdr:colOff>180975</xdr:colOff>
      <xdr:row>98</xdr:row>
      <xdr:rowOff>117306</xdr:rowOff>
    </xdr:to>
    <xdr:cxnSp macro="">
      <xdr:nvCxnSpPr>
        <xdr:cNvPr id="466" name="直線コネクタ 465"/>
        <xdr:cNvCxnSpPr/>
      </xdr:nvCxnSpPr>
      <xdr:spPr>
        <a:xfrm>
          <a:off x="9639300" y="16918170"/>
          <a:ext cx="838200" cy="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64273</xdr:rowOff>
    </xdr:from>
    <xdr:ext cx="534377" cy="259045"/>
    <xdr:sp macro="" textlink="">
      <xdr:nvSpPr>
        <xdr:cNvPr id="467" name="土木費平均値テキスト"/>
        <xdr:cNvSpPr txBox="1"/>
      </xdr:nvSpPr>
      <xdr:spPr>
        <a:xfrm>
          <a:off x="10528300" y="168663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41,603</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85846</xdr:rowOff>
    </xdr:from>
    <xdr:to>
      <xdr:col>15</xdr:col>
      <xdr:colOff>231775</xdr:colOff>
      <xdr:row>99</xdr:row>
      <xdr:rowOff>15996</xdr:rowOff>
    </xdr:to>
    <xdr:sp macro="" textlink="">
      <xdr:nvSpPr>
        <xdr:cNvPr id="468" name="フローチャート : 判断 467"/>
        <xdr:cNvSpPr/>
      </xdr:nvSpPr>
      <xdr:spPr>
        <a:xfrm>
          <a:off x="10426700" y="16887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85407</xdr:rowOff>
    </xdr:from>
    <xdr:to>
      <xdr:col>14</xdr:col>
      <xdr:colOff>28575</xdr:colOff>
      <xdr:row>98</xdr:row>
      <xdr:rowOff>116070</xdr:rowOff>
    </xdr:to>
    <xdr:cxnSp macro="">
      <xdr:nvCxnSpPr>
        <xdr:cNvPr id="469" name="直線コネクタ 468"/>
        <xdr:cNvCxnSpPr/>
      </xdr:nvCxnSpPr>
      <xdr:spPr>
        <a:xfrm>
          <a:off x="8750300" y="16716057"/>
          <a:ext cx="889000" cy="20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87409</xdr:rowOff>
    </xdr:from>
    <xdr:to>
      <xdr:col>14</xdr:col>
      <xdr:colOff>79375</xdr:colOff>
      <xdr:row>99</xdr:row>
      <xdr:rowOff>17559</xdr:rowOff>
    </xdr:to>
    <xdr:sp macro="" textlink="">
      <xdr:nvSpPr>
        <xdr:cNvPr id="470" name="フローチャート : 判断 469"/>
        <xdr:cNvSpPr/>
      </xdr:nvSpPr>
      <xdr:spPr>
        <a:xfrm>
          <a:off x="9588500" y="1688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8686</xdr:rowOff>
    </xdr:from>
    <xdr:ext cx="534377" cy="259045"/>
    <xdr:sp macro="" textlink="">
      <xdr:nvSpPr>
        <xdr:cNvPr id="471" name="テキスト ボックス 470"/>
        <xdr:cNvSpPr txBox="1"/>
      </xdr:nvSpPr>
      <xdr:spPr>
        <a:xfrm>
          <a:off x="9372111" y="1698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85407</xdr:rowOff>
    </xdr:from>
    <xdr:to>
      <xdr:col>12</xdr:col>
      <xdr:colOff>511175</xdr:colOff>
      <xdr:row>98</xdr:row>
      <xdr:rowOff>111494</xdr:rowOff>
    </xdr:to>
    <xdr:cxnSp macro="">
      <xdr:nvCxnSpPr>
        <xdr:cNvPr id="472" name="直線コネクタ 471"/>
        <xdr:cNvCxnSpPr/>
      </xdr:nvCxnSpPr>
      <xdr:spPr>
        <a:xfrm flipV="1">
          <a:off x="7861300" y="16716057"/>
          <a:ext cx="889000" cy="19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83279</xdr:rowOff>
    </xdr:from>
    <xdr:to>
      <xdr:col>12</xdr:col>
      <xdr:colOff>561975</xdr:colOff>
      <xdr:row>99</xdr:row>
      <xdr:rowOff>13429</xdr:rowOff>
    </xdr:to>
    <xdr:sp macro="" textlink="">
      <xdr:nvSpPr>
        <xdr:cNvPr id="473" name="フローチャート : 判断 472"/>
        <xdr:cNvSpPr/>
      </xdr:nvSpPr>
      <xdr:spPr>
        <a:xfrm>
          <a:off x="8699500" y="1688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4556</xdr:rowOff>
    </xdr:from>
    <xdr:ext cx="534377" cy="259045"/>
    <xdr:sp macro="" textlink="">
      <xdr:nvSpPr>
        <xdr:cNvPr id="474" name="テキスト ボックス 473"/>
        <xdr:cNvSpPr txBox="1"/>
      </xdr:nvSpPr>
      <xdr:spPr>
        <a:xfrm>
          <a:off x="8483111" y="1697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111494</xdr:rowOff>
    </xdr:from>
    <xdr:to>
      <xdr:col>11</xdr:col>
      <xdr:colOff>307975</xdr:colOff>
      <xdr:row>98</xdr:row>
      <xdr:rowOff>137452</xdr:rowOff>
    </xdr:to>
    <xdr:cxnSp macro="">
      <xdr:nvCxnSpPr>
        <xdr:cNvPr id="475" name="直線コネクタ 474"/>
        <xdr:cNvCxnSpPr/>
      </xdr:nvCxnSpPr>
      <xdr:spPr>
        <a:xfrm flipV="1">
          <a:off x="6972300" y="16913594"/>
          <a:ext cx="889000" cy="25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89326</xdr:rowOff>
    </xdr:from>
    <xdr:to>
      <xdr:col>11</xdr:col>
      <xdr:colOff>358775</xdr:colOff>
      <xdr:row>99</xdr:row>
      <xdr:rowOff>19476</xdr:rowOff>
    </xdr:to>
    <xdr:sp macro="" textlink="">
      <xdr:nvSpPr>
        <xdr:cNvPr id="476" name="フローチャート : 判断 475"/>
        <xdr:cNvSpPr/>
      </xdr:nvSpPr>
      <xdr:spPr>
        <a:xfrm>
          <a:off x="7810500" y="1689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10603</xdr:rowOff>
    </xdr:from>
    <xdr:ext cx="534377" cy="259045"/>
    <xdr:sp macro="" textlink="">
      <xdr:nvSpPr>
        <xdr:cNvPr id="477" name="テキスト ボックス 476"/>
        <xdr:cNvSpPr txBox="1"/>
      </xdr:nvSpPr>
      <xdr:spPr>
        <a:xfrm>
          <a:off x="7594111" y="1698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89007</xdr:rowOff>
    </xdr:from>
    <xdr:to>
      <xdr:col>10</xdr:col>
      <xdr:colOff>155575</xdr:colOff>
      <xdr:row>99</xdr:row>
      <xdr:rowOff>19157</xdr:rowOff>
    </xdr:to>
    <xdr:sp macro="" textlink="">
      <xdr:nvSpPr>
        <xdr:cNvPr id="478" name="フローチャート : 判断 477"/>
        <xdr:cNvSpPr/>
      </xdr:nvSpPr>
      <xdr:spPr>
        <a:xfrm>
          <a:off x="6921500" y="1689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10284</xdr:rowOff>
    </xdr:from>
    <xdr:ext cx="534377" cy="259045"/>
    <xdr:sp macro="" textlink="">
      <xdr:nvSpPr>
        <xdr:cNvPr id="479" name="テキスト ボックス 478"/>
        <xdr:cNvSpPr txBox="1"/>
      </xdr:nvSpPr>
      <xdr:spPr>
        <a:xfrm>
          <a:off x="6705111" y="1698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39,944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66506</xdr:rowOff>
    </xdr:from>
    <xdr:to>
      <xdr:col>15</xdr:col>
      <xdr:colOff>231775</xdr:colOff>
      <xdr:row>98</xdr:row>
      <xdr:rowOff>168106</xdr:rowOff>
    </xdr:to>
    <xdr:sp macro="" textlink="">
      <xdr:nvSpPr>
        <xdr:cNvPr id="485" name="円/楕円 484"/>
        <xdr:cNvSpPr/>
      </xdr:nvSpPr>
      <xdr:spPr>
        <a:xfrm>
          <a:off x="10426700" y="1686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25883</xdr:rowOff>
    </xdr:from>
    <xdr:ext cx="534377" cy="259045"/>
    <xdr:sp macro="" textlink="">
      <xdr:nvSpPr>
        <xdr:cNvPr id="486" name="土木費該当値テキスト"/>
        <xdr:cNvSpPr txBox="1"/>
      </xdr:nvSpPr>
      <xdr:spPr>
        <a:xfrm>
          <a:off x="10528300" y="1665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51,755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65270</xdr:rowOff>
    </xdr:from>
    <xdr:to>
      <xdr:col>14</xdr:col>
      <xdr:colOff>79375</xdr:colOff>
      <xdr:row>98</xdr:row>
      <xdr:rowOff>166870</xdr:rowOff>
    </xdr:to>
    <xdr:sp macro="" textlink="">
      <xdr:nvSpPr>
        <xdr:cNvPr id="487" name="円/楕円 486"/>
        <xdr:cNvSpPr/>
      </xdr:nvSpPr>
      <xdr:spPr>
        <a:xfrm>
          <a:off x="9588500" y="1686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11947</xdr:rowOff>
    </xdr:from>
    <xdr:ext cx="534377" cy="259045"/>
    <xdr:sp macro="" textlink="">
      <xdr:nvSpPr>
        <xdr:cNvPr id="488" name="テキスト ボックス 487"/>
        <xdr:cNvSpPr txBox="1"/>
      </xdr:nvSpPr>
      <xdr:spPr>
        <a:xfrm>
          <a:off x="9372111" y="1664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52,404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34607</xdr:rowOff>
    </xdr:from>
    <xdr:to>
      <xdr:col>12</xdr:col>
      <xdr:colOff>561975</xdr:colOff>
      <xdr:row>97</xdr:row>
      <xdr:rowOff>136207</xdr:rowOff>
    </xdr:to>
    <xdr:sp macro="" textlink="">
      <xdr:nvSpPr>
        <xdr:cNvPr id="489" name="円/楕円 488"/>
        <xdr:cNvSpPr/>
      </xdr:nvSpPr>
      <xdr:spPr>
        <a:xfrm>
          <a:off x="8699500" y="166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95</xdr:row>
      <xdr:rowOff>152734</xdr:rowOff>
    </xdr:from>
    <xdr:ext cx="599010" cy="259045"/>
    <xdr:sp macro="" textlink="">
      <xdr:nvSpPr>
        <xdr:cNvPr id="490" name="テキスト ボックス 489"/>
        <xdr:cNvSpPr txBox="1"/>
      </xdr:nvSpPr>
      <xdr:spPr>
        <a:xfrm>
          <a:off x="8450794" y="16440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158,500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60694</xdr:rowOff>
    </xdr:from>
    <xdr:to>
      <xdr:col>11</xdr:col>
      <xdr:colOff>358775</xdr:colOff>
      <xdr:row>98</xdr:row>
      <xdr:rowOff>162294</xdr:rowOff>
    </xdr:to>
    <xdr:sp macro="" textlink="">
      <xdr:nvSpPr>
        <xdr:cNvPr id="491" name="円/楕円 490"/>
        <xdr:cNvSpPr/>
      </xdr:nvSpPr>
      <xdr:spPr>
        <a:xfrm>
          <a:off x="7810500" y="1686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7371</xdr:rowOff>
    </xdr:from>
    <xdr:ext cx="534377" cy="259045"/>
    <xdr:sp macro="" textlink="">
      <xdr:nvSpPr>
        <xdr:cNvPr id="492" name="テキスト ボックス 491"/>
        <xdr:cNvSpPr txBox="1"/>
      </xdr:nvSpPr>
      <xdr:spPr>
        <a:xfrm>
          <a:off x="7594111" y="1663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54,806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86652</xdr:rowOff>
    </xdr:from>
    <xdr:to>
      <xdr:col>10</xdr:col>
      <xdr:colOff>155575</xdr:colOff>
      <xdr:row>99</xdr:row>
      <xdr:rowOff>16802</xdr:rowOff>
    </xdr:to>
    <xdr:sp macro="" textlink="">
      <xdr:nvSpPr>
        <xdr:cNvPr id="493" name="円/楕円 492"/>
        <xdr:cNvSpPr/>
      </xdr:nvSpPr>
      <xdr:spPr>
        <a:xfrm>
          <a:off x="6921500" y="1688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33329</xdr:rowOff>
    </xdr:from>
    <xdr:ext cx="534377" cy="259045"/>
    <xdr:sp macro="" textlink="">
      <xdr:nvSpPr>
        <xdr:cNvPr id="494" name="テキスト ボックス 493"/>
        <xdr:cNvSpPr txBox="1"/>
      </xdr:nvSpPr>
      <xdr:spPr>
        <a:xfrm>
          <a:off x="6705111" y="1666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41,180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6" name="直線コネクタ 505"/>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7" name="テキスト ボックス 506"/>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10" name="直線コネクタ 509"/>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511" name="テキスト ボックス 510"/>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165932</xdr:rowOff>
    </xdr:from>
    <xdr:to>
      <xdr:col>23</xdr:col>
      <xdr:colOff>516889</xdr:colOff>
      <xdr:row>38</xdr:row>
      <xdr:rowOff>62262</xdr:rowOff>
    </xdr:to>
    <xdr:cxnSp macro="">
      <xdr:nvCxnSpPr>
        <xdr:cNvPr id="515" name="直線コネクタ 514"/>
        <xdr:cNvCxnSpPr/>
      </xdr:nvCxnSpPr>
      <xdr:spPr>
        <a:xfrm flipV="1">
          <a:off x="16317595" y="5309432"/>
          <a:ext cx="1269" cy="1267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66089</xdr:rowOff>
    </xdr:from>
    <xdr:ext cx="469744" cy="259045"/>
    <xdr:sp macro="" textlink="">
      <xdr:nvSpPr>
        <xdr:cNvPr id="516" name="消防費最小値テキスト"/>
        <xdr:cNvSpPr txBox="1"/>
      </xdr:nvSpPr>
      <xdr:spPr>
        <a:xfrm>
          <a:off x="16370300" y="6581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9,355</a:t>
          </a:r>
          <a:endParaRPr kumimoji="1" lang="ja-JP" altLang="en-US" sz="1000" b="1">
            <a:latin typeface="ＭＳ Ｐゴシック"/>
          </a:endParaRPr>
        </a:p>
      </xdr:txBody>
    </xdr:sp>
    <xdr:clientData/>
  </xdr:oneCellAnchor>
  <xdr:twoCellAnchor>
    <xdr:from>
      <xdr:col>23</xdr:col>
      <xdr:colOff>428625</xdr:colOff>
      <xdr:row>38</xdr:row>
      <xdr:rowOff>62262</xdr:rowOff>
    </xdr:from>
    <xdr:to>
      <xdr:col>23</xdr:col>
      <xdr:colOff>606425</xdr:colOff>
      <xdr:row>38</xdr:row>
      <xdr:rowOff>62262</xdr:rowOff>
    </xdr:to>
    <xdr:cxnSp macro="">
      <xdr:nvCxnSpPr>
        <xdr:cNvPr id="517" name="直線コネクタ 516"/>
        <xdr:cNvCxnSpPr/>
      </xdr:nvCxnSpPr>
      <xdr:spPr>
        <a:xfrm>
          <a:off x="16230600" y="657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112609</xdr:rowOff>
    </xdr:from>
    <xdr:ext cx="534377" cy="259045"/>
    <xdr:sp macro="" textlink="">
      <xdr:nvSpPr>
        <xdr:cNvPr id="518" name="消防費最大値テキスト"/>
        <xdr:cNvSpPr txBox="1"/>
      </xdr:nvSpPr>
      <xdr:spPr>
        <a:xfrm>
          <a:off x="16370300" y="508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31,541</a:t>
          </a:r>
          <a:endParaRPr kumimoji="1" lang="ja-JP" altLang="en-US" sz="1000" b="1">
            <a:latin typeface="ＭＳ Ｐゴシック"/>
          </a:endParaRPr>
        </a:p>
      </xdr:txBody>
    </xdr:sp>
    <xdr:clientData/>
  </xdr:oneCellAnchor>
  <xdr:twoCellAnchor>
    <xdr:from>
      <xdr:col>23</xdr:col>
      <xdr:colOff>428625</xdr:colOff>
      <xdr:row>30</xdr:row>
      <xdr:rowOff>165932</xdr:rowOff>
    </xdr:from>
    <xdr:to>
      <xdr:col>23</xdr:col>
      <xdr:colOff>606425</xdr:colOff>
      <xdr:row>30</xdr:row>
      <xdr:rowOff>165932</xdr:rowOff>
    </xdr:to>
    <xdr:cxnSp macro="">
      <xdr:nvCxnSpPr>
        <xdr:cNvPr id="519" name="直線コネクタ 518"/>
        <xdr:cNvCxnSpPr/>
      </xdr:nvCxnSpPr>
      <xdr:spPr>
        <a:xfrm>
          <a:off x="16230600" y="530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138671</xdr:rowOff>
    </xdr:from>
    <xdr:to>
      <xdr:col>23</xdr:col>
      <xdr:colOff>517525</xdr:colOff>
      <xdr:row>35</xdr:row>
      <xdr:rowOff>166560</xdr:rowOff>
    </xdr:to>
    <xdr:cxnSp macro="">
      <xdr:nvCxnSpPr>
        <xdr:cNvPr id="520" name="直線コネクタ 519"/>
        <xdr:cNvCxnSpPr/>
      </xdr:nvCxnSpPr>
      <xdr:spPr>
        <a:xfrm flipV="1">
          <a:off x="15481300" y="5967971"/>
          <a:ext cx="838200" cy="19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122248</xdr:rowOff>
    </xdr:from>
    <xdr:ext cx="534377" cy="259045"/>
    <xdr:sp macro="" textlink="">
      <xdr:nvSpPr>
        <xdr:cNvPr id="521" name="消防費平均値テキスト"/>
        <xdr:cNvSpPr txBox="1"/>
      </xdr:nvSpPr>
      <xdr:spPr>
        <a:xfrm>
          <a:off x="16370300" y="6122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16,039</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143821</xdr:rowOff>
    </xdr:from>
    <xdr:to>
      <xdr:col>23</xdr:col>
      <xdr:colOff>568325</xdr:colOff>
      <xdr:row>36</xdr:row>
      <xdr:rowOff>73971</xdr:rowOff>
    </xdr:to>
    <xdr:sp macro="" textlink="">
      <xdr:nvSpPr>
        <xdr:cNvPr id="522" name="フローチャート : 判断 521"/>
        <xdr:cNvSpPr/>
      </xdr:nvSpPr>
      <xdr:spPr>
        <a:xfrm>
          <a:off x="16268700" y="614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65634</xdr:rowOff>
    </xdr:from>
    <xdr:to>
      <xdr:col>22</xdr:col>
      <xdr:colOff>365125</xdr:colOff>
      <xdr:row>35</xdr:row>
      <xdr:rowOff>166560</xdr:rowOff>
    </xdr:to>
    <xdr:cxnSp macro="">
      <xdr:nvCxnSpPr>
        <xdr:cNvPr id="523" name="直線コネクタ 522"/>
        <xdr:cNvCxnSpPr/>
      </xdr:nvCxnSpPr>
      <xdr:spPr>
        <a:xfrm>
          <a:off x="14592300" y="6066384"/>
          <a:ext cx="889000" cy="10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48495</xdr:rowOff>
    </xdr:from>
    <xdr:to>
      <xdr:col>22</xdr:col>
      <xdr:colOff>415925</xdr:colOff>
      <xdr:row>36</xdr:row>
      <xdr:rowOff>150095</xdr:rowOff>
    </xdr:to>
    <xdr:sp macro="" textlink="">
      <xdr:nvSpPr>
        <xdr:cNvPr id="524" name="フローチャート : 判断 523"/>
        <xdr:cNvSpPr/>
      </xdr:nvSpPr>
      <xdr:spPr>
        <a:xfrm>
          <a:off x="15430500" y="62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141222</xdr:rowOff>
    </xdr:from>
    <xdr:ext cx="534377" cy="259045"/>
    <xdr:sp macro="" textlink="">
      <xdr:nvSpPr>
        <xdr:cNvPr id="525" name="テキスト ボックス 524"/>
        <xdr:cNvSpPr txBox="1"/>
      </xdr:nvSpPr>
      <xdr:spPr>
        <a:xfrm>
          <a:off x="15214111" y="631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65634</xdr:rowOff>
    </xdr:from>
    <xdr:to>
      <xdr:col>21</xdr:col>
      <xdr:colOff>161925</xdr:colOff>
      <xdr:row>36</xdr:row>
      <xdr:rowOff>31686</xdr:rowOff>
    </xdr:to>
    <xdr:cxnSp macro="">
      <xdr:nvCxnSpPr>
        <xdr:cNvPr id="526" name="直線コネクタ 525"/>
        <xdr:cNvCxnSpPr/>
      </xdr:nvCxnSpPr>
      <xdr:spPr>
        <a:xfrm flipV="1">
          <a:off x="13703300" y="6066384"/>
          <a:ext cx="889000" cy="137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82099</xdr:rowOff>
    </xdr:from>
    <xdr:to>
      <xdr:col>21</xdr:col>
      <xdr:colOff>212725</xdr:colOff>
      <xdr:row>37</xdr:row>
      <xdr:rowOff>12249</xdr:rowOff>
    </xdr:to>
    <xdr:sp macro="" textlink="">
      <xdr:nvSpPr>
        <xdr:cNvPr id="527" name="フローチャート : 判断 526"/>
        <xdr:cNvSpPr/>
      </xdr:nvSpPr>
      <xdr:spPr>
        <a:xfrm>
          <a:off x="14541500" y="625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3376</xdr:rowOff>
    </xdr:from>
    <xdr:ext cx="534377" cy="259045"/>
    <xdr:sp macro="" textlink="">
      <xdr:nvSpPr>
        <xdr:cNvPr id="528" name="テキスト ボックス 527"/>
        <xdr:cNvSpPr txBox="1"/>
      </xdr:nvSpPr>
      <xdr:spPr>
        <a:xfrm>
          <a:off x="14325111" y="634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5912</xdr:rowOff>
    </xdr:from>
    <xdr:to>
      <xdr:col>19</xdr:col>
      <xdr:colOff>644525</xdr:colOff>
      <xdr:row>36</xdr:row>
      <xdr:rowOff>31686</xdr:rowOff>
    </xdr:to>
    <xdr:cxnSp macro="">
      <xdr:nvCxnSpPr>
        <xdr:cNvPr id="529" name="直線コネクタ 528"/>
        <xdr:cNvCxnSpPr/>
      </xdr:nvCxnSpPr>
      <xdr:spPr>
        <a:xfrm>
          <a:off x="12814300" y="6178112"/>
          <a:ext cx="889000" cy="2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120504</xdr:rowOff>
    </xdr:from>
    <xdr:to>
      <xdr:col>20</xdr:col>
      <xdr:colOff>9525</xdr:colOff>
      <xdr:row>37</xdr:row>
      <xdr:rowOff>50654</xdr:rowOff>
    </xdr:to>
    <xdr:sp macro="" textlink="">
      <xdr:nvSpPr>
        <xdr:cNvPr id="530" name="フローチャート : 判断 529"/>
        <xdr:cNvSpPr/>
      </xdr:nvSpPr>
      <xdr:spPr>
        <a:xfrm>
          <a:off x="13652500" y="629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41781</xdr:rowOff>
    </xdr:from>
    <xdr:ext cx="534377" cy="259045"/>
    <xdr:sp macro="" textlink="">
      <xdr:nvSpPr>
        <xdr:cNvPr id="531" name="テキスト ボックス 530"/>
        <xdr:cNvSpPr txBox="1"/>
      </xdr:nvSpPr>
      <xdr:spPr>
        <a:xfrm>
          <a:off x="13436111" y="638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153365</xdr:rowOff>
    </xdr:from>
    <xdr:to>
      <xdr:col>18</xdr:col>
      <xdr:colOff>492125</xdr:colOff>
      <xdr:row>37</xdr:row>
      <xdr:rowOff>83515</xdr:rowOff>
    </xdr:to>
    <xdr:sp macro="" textlink="">
      <xdr:nvSpPr>
        <xdr:cNvPr id="532" name="フローチャート : 判断 531"/>
        <xdr:cNvSpPr/>
      </xdr:nvSpPr>
      <xdr:spPr>
        <a:xfrm>
          <a:off x="12763500" y="632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74642</xdr:rowOff>
    </xdr:from>
    <xdr:ext cx="534377" cy="259045"/>
    <xdr:sp macro="" textlink="">
      <xdr:nvSpPr>
        <xdr:cNvPr id="533" name="テキスト ボックス 532"/>
        <xdr:cNvSpPr txBox="1"/>
      </xdr:nvSpPr>
      <xdr:spPr>
        <a:xfrm>
          <a:off x="12547111" y="641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34</xdr:row>
      <xdr:rowOff>87871</xdr:rowOff>
    </xdr:from>
    <xdr:to>
      <xdr:col>23</xdr:col>
      <xdr:colOff>568325</xdr:colOff>
      <xdr:row>35</xdr:row>
      <xdr:rowOff>18021</xdr:rowOff>
    </xdr:to>
    <xdr:sp macro="" textlink="">
      <xdr:nvSpPr>
        <xdr:cNvPr id="539" name="円/楕円 538"/>
        <xdr:cNvSpPr/>
      </xdr:nvSpPr>
      <xdr:spPr>
        <a:xfrm>
          <a:off x="16268700" y="591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110748</xdr:rowOff>
    </xdr:from>
    <xdr:ext cx="534377" cy="259045"/>
    <xdr:sp macro="" textlink="">
      <xdr:nvSpPr>
        <xdr:cNvPr id="540" name="消防費該当値テキスト"/>
        <xdr:cNvSpPr txBox="1"/>
      </xdr:nvSpPr>
      <xdr:spPr>
        <a:xfrm>
          <a:off x="16370300" y="576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20,018</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115760</xdr:rowOff>
    </xdr:from>
    <xdr:to>
      <xdr:col>22</xdr:col>
      <xdr:colOff>415925</xdr:colOff>
      <xdr:row>36</xdr:row>
      <xdr:rowOff>45910</xdr:rowOff>
    </xdr:to>
    <xdr:sp macro="" textlink="">
      <xdr:nvSpPr>
        <xdr:cNvPr id="541" name="円/楕円 540"/>
        <xdr:cNvSpPr/>
      </xdr:nvSpPr>
      <xdr:spPr>
        <a:xfrm>
          <a:off x="15430500" y="611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62437</xdr:rowOff>
    </xdr:from>
    <xdr:ext cx="534377" cy="259045"/>
    <xdr:sp macro="" textlink="">
      <xdr:nvSpPr>
        <xdr:cNvPr id="542" name="テキスト ボックス 541"/>
        <xdr:cNvSpPr txBox="1"/>
      </xdr:nvSpPr>
      <xdr:spPr>
        <a:xfrm>
          <a:off x="15214111" y="589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16,530</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14834</xdr:rowOff>
    </xdr:from>
    <xdr:to>
      <xdr:col>21</xdr:col>
      <xdr:colOff>212725</xdr:colOff>
      <xdr:row>35</xdr:row>
      <xdr:rowOff>116434</xdr:rowOff>
    </xdr:to>
    <xdr:sp macro="" textlink="">
      <xdr:nvSpPr>
        <xdr:cNvPr id="543" name="円/楕円 542"/>
        <xdr:cNvSpPr/>
      </xdr:nvSpPr>
      <xdr:spPr>
        <a:xfrm>
          <a:off x="14541500" y="601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132961</xdr:rowOff>
    </xdr:from>
    <xdr:ext cx="534377" cy="259045"/>
    <xdr:sp macro="" textlink="">
      <xdr:nvSpPr>
        <xdr:cNvPr id="544" name="テキスト ボックス 543"/>
        <xdr:cNvSpPr txBox="1"/>
      </xdr:nvSpPr>
      <xdr:spPr>
        <a:xfrm>
          <a:off x="14325111" y="579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18,296</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152336</xdr:rowOff>
    </xdr:from>
    <xdr:to>
      <xdr:col>20</xdr:col>
      <xdr:colOff>9525</xdr:colOff>
      <xdr:row>36</xdr:row>
      <xdr:rowOff>82486</xdr:rowOff>
    </xdr:to>
    <xdr:sp macro="" textlink="">
      <xdr:nvSpPr>
        <xdr:cNvPr id="545" name="円/楕円 544"/>
        <xdr:cNvSpPr/>
      </xdr:nvSpPr>
      <xdr:spPr>
        <a:xfrm>
          <a:off x="13652500" y="615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99013</xdr:rowOff>
    </xdr:from>
    <xdr:ext cx="534377" cy="259045"/>
    <xdr:sp macro="" textlink="">
      <xdr:nvSpPr>
        <xdr:cNvPr id="546" name="テキスト ボックス 545"/>
        <xdr:cNvSpPr txBox="1"/>
      </xdr:nvSpPr>
      <xdr:spPr>
        <a:xfrm>
          <a:off x="13436111" y="592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15,890</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126562</xdr:rowOff>
    </xdr:from>
    <xdr:to>
      <xdr:col>18</xdr:col>
      <xdr:colOff>492125</xdr:colOff>
      <xdr:row>36</xdr:row>
      <xdr:rowOff>56712</xdr:rowOff>
    </xdr:to>
    <xdr:sp macro="" textlink="">
      <xdr:nvSpPr>
        <xdr:cNvPr id="547" name="円/楕円 546"/>
        <xdr:cNvSpPr/>
      </xdr:nvSpPr>
      <xdr:spPr>
        <a:xfrm>
          <a:off x="12763500" y="612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73239</xdr:rowOff>
    </xdr:from>
    <xdr:ext cx="534377" cy="259045"/>
    <xdr:sp macro="" textlink="">
      <xdr:nvSpPr>
        <xdr:cNvPr id="548" name="テキスト ボックス 547"/>
        <xdr:cNvSpPr txBox="1"/>
      </xdr:nvSpPr>
      <xdr:spPr>
        <a:xfrm>
          <a:off x="12547111" y="590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16,341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47,123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7" name="テキスト ボックス 56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46774</xdr:rowOff>
    </xdr:from>
    <xdr:to>
      <xdr:col>23</xdr:col>
      <xdr:colOff>516889</xdr:colOff>
      <xdr:row>58</xdr:row>
      <xdr:rowOff>87026</xdr:rowOff>
    </xdr:to>
    <xdr:cxnSp macro="">
      <xdr:nvCxnSpPr>
        <xdr:cNvPr id="573" name="直線コネクタ 572"/>
        <xdr:cNvCxnSpPr/>
      </xdr:nvCxnSpPr>
      <xdr:spPr>
        <a:xfrm flipV="1">
          <a:off x="16317595" y="8619274"/>
          <a:ext cx="1269" cy="141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90853</xdr:rowOff>
    </xdr:from>
    <xdr:ext cx="534377" cy="259045"/>
    <xdr:sp macro="" textlink="">
      <xdr:nvSpPr>
        <xdr:cNvPr id="574" name="教育費最小値テキスト"/>
        <xdr:cNvSpPr txBox="1"/>
      </xdr:nvSpPr>
      <xdr:spPr>
        <a:xfrm>
          <a:off x="16370300" y="1003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26,765</a:t>
          </a:r>
          <a:endParaRPr kumimoji="1" lang="ja-JP" altLang="en-US" sz="1000" b="1">
            <a:latin typeface="ＭＳ Ｐゴシック"/>
          </a:endParaRPr>
        </a:p>
      </xdr:txBody>
    </xdr:sp>
    <xdr:clientData/>
  </xdr:oneCellAnchor>
  <xdr:twoCellAnchor>
    <xdr:from>
      <xdr:col>23</xdr:col>
      <xdr:colOff>428625</xdr:colOff>
      <xdr:row>58</xdr:row>
      <xdr:rowOff>87026</xdr:rowOff>
    </xdr:from>
    <xdr:to>
      <xdr:col>23</xdr:col>
      <xdr:colOff>606425</xdr:colOff>
      <xdr:row>58</xdr:row>
      <xdr:rowOff>87026</xdr:rowOff>
    </xdr:to>
    <xdr:cxnSp macro="">
      <xdr:nvCxnSpPr>
        <xdr:cNvPr id="575" name="直線コネクタ 574"/>
        <xdr:cNvCxnSpPr/>
      </xdr:nvCxnSpPr>
      <xdr:spPr>
        <a:xfrm>
          <a:off x="16230600" y="10031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164901</xdr:rowOff>
    </xdr:from>
    <xdr:ext cx="599010" cy="259045"/>
    <xdr:sp macro="" textlink="">
      <xdr:nvSpPr>
        <xdr:cNvPr id="576" name="教育費最大値テキスト"/>
        <xdr:cNvSpPr txBox="1"/>
      </xdr:nvSpPr>
      <xdr:spPr>
        <a:xfrm>
          <a:off x="16370300" y="8394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100,878</a:t>
          </a:r>
          <a:endParaRPr kumimoji="1" lang="ja-JP" altLang="en-US" sz="1000" b="1">
            <a:latin typeface="ＭＳ Ｐゴシック"/>
          </a:endParaRPr>
        </a:p>
      </xdr:txBody>
    </xdr:sp>
    <xdr:clientData/>
  </xdr:oneCellAnchor>
  <xdr:twoCellAnchor>
    <xdr:from>
      <xdr:col>23</xdr:col>
      <xdr:colOff>428625</xdr:colOff>
      <xdr:row>50</xdr:row>
      <xdr:rowOff>46774</xdr:rowOff>
    </xdr:from>
    <xdr:to>
      <xdr:col>23</xdr:col>
      <xdr:colOff>606425</xdr:colOff>
      <xdr:row>50</xdr:row>
      <xdr:rowOff>46774</xdr:rowOff>
    </xdr:to>
    <xdr:cxnSp macro="">
      <xdr:nvCxnSpPr>
        <xdr:cNvPr id="577" name="直線コネクタ 576"/>
        <xdr:cNvCxnSpPr/>
      </xdr:nvCxnSpPr>
      <xdr:spPr>
        <a:xfrm>
          <a:off x="16230600" y="8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51</xdr:row>
      <xdr:rowOff>99981</xdr:rowOff>
    </xdr:from>
    <xdr:to>
      <xdr:col>23</xdr:col>
      <xdr:colOff>517525</xdr:colOff>
      <xdr:row>56</xdr:row>
      <xdr:rowOff>124098</xdr:rowOff>
    </xdr:to>
    <xdr:cxnSp macro="">
      <xdr:nvCxnSpPr>
        <xdr:cNvPr id="578" name="直線コネクタ 577"/>
        <xdr:cNvCxnSpPr/>
      </xdr:nvCxnSpPr>
      <xdr:spPr>
        <a:xfrm>
          <a:off x="15481300" y="8843931"/>
          <a:ext cx="838200" cy="88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145095</xdr:rowOff>
    </xdr:from>
    <xdr:ext cx="534377" cy="259045"/>
    <xdr:sp macro="" textlink="">
      <xdr:nvSpPr>
        <xdr:cNvPr id="579" name="教育費平均値テキスト"/>
        <xdr:cNvSpPr txBox="1"/>
      </xdr:nvSpPr>
      <xdr:spPr>
        <a:xfrm>
          <a:off x="16370300" y="9403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122218</xdr:rowOff>
    </xdr:from>
    <xdr:to>
      <xdr:col>23</xdr:col>
      <xdr:colOff>568325</xdr:colOff>
      <xdr:row>56</xdr:row>
      <xdr:rowOff>52368</xdr:rowOff>
    </xdr:to>
    <xdr:sp macro="" textlink="">
      <xdr:nvSpPr>
        <xdr:cNvPr id="580" name="フローチャート : 判断 579"/>
        <xdr:cNvSpPr/>
      </xdr:nvSpPr>
      <xdr:spPr>
        <a:xfrm>
          <a:off x="16268700" y="955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51</xdr:row>
      <xdr:rowOff>99981</xdr:rowOff>
    </xdr:from>
    <xdr:to>
      <xdr:col>22</xdr:col>
      <xdr:colOff>365125</xdr:colOff>
      <xdr:row>53</xdr:row>
      <xdr:rowOff>26791</xdr:rowOff>
    </xdr:to>
    <xdr:cxnSp macro="">
      <xdr:nvCxnSpPr>
        <xdr:cNvPr id="581" name="直線コネクタ 580"/>
        <xdr:cNvCxnSpPr/>
      </xdr:nvCxnSpPr>
      <xdr:spPr>
        <a:xfrm flipV="1">
          <a:off x="14592300" y="8843931"/>
          <a:ext cx="889000" cy="26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23825</xdr:rowOff>
    </xdr:from>
    <xdr:to>
      <xdr:col>22</xdr:col>
      <xdr:colOff>415925</xdr:colOff>
      <xdr:row>56</xdr:row>
      <xdr:rowOff>125425</xdr:rowOff>
    </xdr:to>
    <xdr:sp macro="" textlink="">
      <xdr:nvSpPr>
        <xdr:cNvPr id="582" name="フローチャート : 判断 581"/>
        <xdr:cNvSpPr/>
      </xdr:nvSpPr>
      <xdr:spPr>
        <a:xfrm>
          <a:off x="15430500" y="96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116552</xdr:rowOff>
    </xdr:from>
    <xdr:ext cx="534377" cy="259045"/>
    <xdr:sp macro="" textlink="">
      <xdr:nvSpPr>
        <xdr:cNvPr id="583" name="テキスト ボックス 582"/>
        <xdr:cNvSpPr txBox="1"/>
      </xdr:nvSpPr>
      <xdr:spPr>
        <a:xfrm>
          <a:off x="15214111" y="971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26791</xdr:rowOff>
    </xdr:from>
    <xdr:to>
      <xdr:col>21</xdr:col>
      <xdr:colOff>161925</xdr:colOff>
      <xdr:row>55</xdr:row>
      <xdr:rowOff>115792</xdr:rowOff>
    </xdr:to>
    <xdr:cxnSp macro="">
      <xdr:nvCxnSpPr>
        <xdr:cNvPr id="584" name="直線コネクタ 583"/>
        <xdr:cNvCxnSpPr/>
      </xdr:nvCxnSpPr>
      <xdr:spPr>
        <a:xfrm flipV="1">
          <a:off x="13703300" y="9113641"/>
          <a:ext cx="889000" cy="431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62916</xdr:rowOff>
    </xdr:from>
    <xdr:to>
      <xdr:col>21</xdr:col>
      <xdr:colOff>212725</xdr:colOff>
      <xdr:row>56</xdr:row>
      <xdr:rowOff>164516</xdr:rowOff>
    </xdr:to>
    <xdr:sp macro="" textlink="">
      <xdr:nvSpPr>
        <xdr:cNvPr id="585" name="フローチャート : 判断 584"/>
        <xdr:cNvSpPr/>
      </xdr:nvSpPr>
      <xdr:spPr>
        <a:xfrm>
          <a:off x="14541500" y="966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155643</xdr:rowOff>
    </xdr:from>
    <xdr:ext cx="534377" cy="259045"/>
    <xdr:sp macro="" textlink="">
      <xdr:nvSpPr>
        <xdr:cNvPr id="586" name="テキスト ボックス 585"/>
        <xdr:cNvSpPr txBox="1"/>
      </xdr:nvSpPr>
      <xdr:spPr>
        <a:xfrm>
          <a:off x="14325111" y="975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29820</xdr:rowOff>
    </xdr:from>
    <xdr:to>
      <xdr:col>19</xdr:col>
      <xdr:colOff>644525</xdr:colOff>
      <xdr:row>55</xdr:row>
      <xdr:rowOff>115792</xdr:rowOff>
    </xdr:to>
    <xdr:cxnSp macro="">
      <xdr:nvCxnSpPr>
        <xdr:cNvPr id="587" name="直線コネクタ 586"/>
        <xdr:cNvCxnSpPr/>
      </xdr:nvCxnSpPr>
      <xdr:spPr>
        <a:xfrm>
          <a:off x="12814300" y="9459570"/>
          <a:ext cx="889000" cy="85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120771</xdr:rowOff>
    </xdr:from>
    <xdr:to>
      <xdr:col>20</xdr:col>
      <xdr:colOff>9525</xdr:colOff>
      <xdr:row>57</xdr:row>
      <xdr:rowOff>50921</xdr:rowOff>
    </xdr:to>
    <xdr:sp macro="" textlink="">
      <xdr:nvSpPr>
        <xdr:cNvPr id="588" name="フローチャート : 判断 587"/>
        <xdr:cNvSpPr/>
      </xdr:nvSpPr>
      <xdr:spPr>
        <a:xfrm>
          <a:off x="13652500" y="972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42048</xdr:rowOff>
    </xdr:from>
    <xdr:ext cx="534377" cy="259045"/>
    <xdr:sp macro="" textlink="">
      <xdr:nvSpPr>
        <xdr:cNvPr id="589" name="テキスト ボックス 588"/>
        <xdr:cNvSpPr txBox="1"/>
      </xdr:nvSpPr>
      <xdr:spPr>
        <a:xfrm>
          <a:off x="13436111" y="981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106693</xdr:rowOff>
    </xdr:from>
    <xdr:to>
      <xdr:col>18</xdr:col>
      <xdr:colOff>492125</xdr:colOff>
      <xdr:row>57</xdr:row>
      <xdr:rowOff>36843</xdr:rowOff>
    </xdr:to>
    <xdr:sp macro="" textlink="">
      <xdr:nvSpPr>
        <xdr:cNvPr id="590" name="フローチャート : 判断 589"/>
        <xdr:cNvSpPr/>
      </xdr:nvSpPr>
      <xdr:spPr>
        <a:xfrm>
          <a:off x="12763500" y="97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27970</xdr:rowOff>
    </xdr:from>
    <xdr:ext cx="534377" cy="259045"/>
    <xdr:sp macro="" textlink="">
      <xdr:nvSpPr>
        <xdr:cNvPr id="591" name="テキスト ボックス 590"/>
        <xdr:cNvSpPr txBox="1"/>
      </xdr:nvSpPr>
      <xdr:spPr>
        <a:xfrm>
          <a:off x="12547111" y="980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73298</xdr:rowOff>
    </xdr:from>
    <xdr:to>
      <xdr:col>23</xdr:col>
      <xdr:colOff>568325</xdr:colOff>
      <xdr:row>57</xdr:row>
      <xdr:rowOff>3448</xdr:rowOff>
    </xdr:to>
    <xdr:sp macro="" textlink="">
      <xdr:nvSpPr>
        <xdr:cNvPr id="597" name="円/楕円 596"/>
        <xdr:cNvSpPr/>
      </xdr:nvSpPr>
      <xdr:spPr>
        <a:xfrm>
          <a:off x="16268700" y="967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51725</xdr:rowOff>
    </xdr:from>
    <xdr:ext cx="534377" cy="259045"/>
    <xdr:sp macro="" textlink="">
      <xdr:nvSpPr>
        <xdr:cNvPr id="598" name="教育費該当値テキスト"/>
        <xdr:cNvSpPr txBox="1"/>
      </xdr:nvSpPr>
      <xdr:spPr>
        <a:xfrm>
          <a:off x="16370300" y="965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42,819</a:t>
          </a:r>
          <a:endParaRPr kumimoji="1" lang="ja-JP" altLang="en-US" sz="1000" b="1">
            <a:solidFill>
              <a:srgbClr val="FF0000"/>
            </a:solidFill>
            <a:latin typeface="ＭＳ Ｐゴシック"/>
          </a:endParaRPr>
        </a:p>
      </xdr:txBody>
    </xdr:sp>
    <xdr:clientData/>
  </xdr:oneCellAnchor>
  <xdr:twoCellAnchor>
    <xdr:from>
      <xdr:col>22</xdr:col>
      <xdr:colOff>314325</xdr:colOff>
      <xdr:row>51</xdr:row>
      <xdr:rowOff>49181</xdr:rowOff>
    </xdr:from>
    <xdr:to>
      <xdr:col>22</xdr:col>
      <xdr:colOff>415925</xdr:colOff>
      <xdr:row>51</xdr:row>
      <xdr:rowOff>150781</xdr:rowOff>
    </xdr:to>
    <xdr:sp macro="" textlink="">
      <xdr:nvSpPr>
        <xdr:cNvPr id="599" name="円/楕円 598"/>
        <xdr:cNvSpPr/>
      </xdr:nvSpPr>
      <xdr:spPr>
        <a:xfrm>
          <a:off x="15430500" y="879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49</xdr:row>
      <xdr:rowOff>167308</xdr:rowOff>
    </xdr:from>
    <xdr:ext cx="534377" cy="259045"/>
    <xdr:sp macro="" textlink="">
      <xdr:nvSpPr>
        <xdr:cNvPr id="600" name="テキスト ボックス 599"/>
        <xdr:cNvSpPr txBox="1"/>
      </xdr:nvSpPr>
      <xdr:spPr>
        <a:xfrm>
          <a:off x="15214111" y="856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89,085</a:t>
          </a:r>
          <a:endParaRPr kumimoji="1" lang="ja-JP" altLang="en-US" sz="1000" b="1">
            <a:solidFill>
              <a:srgbClr val="FF0000"/>
            </a:solidFill>
            <a:latin typeface="ＭＳ Ｐゴシック"/>
          </a:endParaRPr>
        </a:p>
      </xdr:txBody>
    </xdr:sp>
    <xdr:clientData/>
  </xdr:oneCellAnchor>
  <xdr:twoCellAnchor>
    <xdr:from>
      <xdr:col>21</xdr:col>
      <xdr:colOff>111125</xdr:colOff>
      <xdr:row>52</xdr:row>
      <xdr:rowOff>147441</xdr:rowOff>
    </xdr:from>
    <xdr:to>
      <xdr:col>21</xdr:col>
      <xdr:colOff>212725</xdr:colOff>
      <xdr:row>53</xdr:row>
      <xdr:rowOff>77591</xdr:rowOff>
    </xdr:to>
    <xdr:sp macro="" textlink="">
      <xdr:nvSpPr>
        <xdr:cNvPr id="601" name="円/楕円 600"/>
        <xdr:cNvSpPr/>
      </xdr:nvSpPr>
      <xdr:spPr>
        <a:xfrm>
          <a:off x="14541500" y="906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51</xdr:row>
      <xdr:rowOff>94118</xdr:rowOff>
    </xdr:from>
    <xdr:ext cx="534377" cy="259045"/>
    <xdr:sp macro="" textlink="">
      <xdr:nvSpPr>
        <xdr:cNvPr id="602" name="テキスト ボックス 601"/>
        <xdr:cNvSpPr txBox="1"/>
      </xdr:nvSpPr>
      <xdr:spPr>
        <a:xfrm>
          <a:off x="14325111" y="883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74,927</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64992</xdr:rowOff>
    </xdr:from>
    <xdr:to>
      <xdr:col>20</xdr:col>
      <xdr:colOff>9525</xdr:colOff>
      <xdr:row>55</xdr:row>
      <xdr:rowOff>166592</xdr:rowOff>
    </xdr:to>
    <xdr:sp macro="" textlink="">
      <xdr:nvSpPr>
        <xdr:cNvPr id="603" name="円/楕円 602"/>
        <xdr:cNvSpPr/>
      </xdr:nvSpPr>
      <xdr:spPr>
        <a:xfrm>
          <a:off x="13652500" y="949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11669</xdr:rowOff>
    </xdr:from>
    <xdr:ext cx="534377" cy="259045"/>
    <xdr:sp macro="" textlink="">
      <xdr:nvSpPr>
        <xdr:cNvPr id="604" name="テキスト ボックス 603"/>
        <xdr:cNvSpPr txBox="1"/>
      </xdr:nvSpPr>
      <xdr:spPr>
        <a:xfrm>
          <a:off x="13436111" y="926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52,255</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150470</xdr:rowOff>
    </xdr:from>
    <xdr:to>
      <xdr:col>18</xdr:col>
      <xdr:colOff>492125</xdr:colOff>
      <xdr:row>55</xdr:row>
      <xdr:rowOff>80620</xdr:rowOff>
    </xdr:to>
    <xdr:sp macro="" textlink="">
      <xdr:nvSpPr>
        <xdr:cNvPr id="605" name="円/楕円 604"/>
        <xdr:cNvSpPr/>
      </xdr:nvSpPr>
      <xdr:spPr>
        <a:xfrm>
          <a:off x="12763500" y="940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97147</xdr:rowOff>
    </xdr:from>
    <xdr:ext cx="534377" cy="259045"/>
    <xdr:sp macro="" textlink="">
      <xdr:nvSpPr>
        <xdr:cNvPr id="606" name="テキスト ボックス 605"/>
        <xdr:cNvSpPr txBox="1"/>
      </xdr:nvSpPr>
      <xdr:spPr>
        <a:xfrm>
          <a:off x="12547111" y="918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56,768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0" name="テキスト ボックス 61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2" name="テキスト ボックス 62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4" name="テキスト ボックス 62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6" name="テキスト ボックス 62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28" name="テキスト ボックス 62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0" name="テキスト ボックス 62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94862</xdr:rowOff>
    </xdr:from>
    <xdr:to>
      <xdr:col>23</xdr:col>
      <xdr:colOff>516889</xdr:colOff>
      <xdr:row>79</xdr:row>
      <xdr:rowOff>98879</xdr:rowOff>
    </xdr:to>
    <xdr:cxnSp macro="">
      <xdr:nvCxnSpPr>
        <xdr:cNvPr id="632" name="直線コネクタ 631"/>
        <xdr:cNvCxnSpPr/>
      </xdr:nvCxnSpPr>
      <xdr:spPr>
        <a:xfrm flipV="1">
          <a:off x="16317595" y="12096362"/>
          <a:ext cx="1269" cy="1547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140802</xdr:rowOff>
    </xdr:from>
    <xdr:ext cx="249299" cy="259045"/>
    <xdr:sp macro="" textlink="">
      <xdr:nvSpPr>
        <xdr:cNvPr id="633" name="災害復旧費最小値テキスト"/>
        <xdr:cNvSpPr txBox="1"/>
      </xdr:nvSpPr>
      <xdr:spPr>
        <a:xfrm>
          <a:off x="16370300" y="13685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41539</xdr:rowOff>
    </xdr:from>
    <xdr:ext cx="534377" cy="259045"/>
    <xdr:sp macro="" textlink="">
      <xdr:nvSpPr>
        <xdr:cNvPr id="635" name="災害復旧費最大値テキスト"/>
        <xdr:cNvSpPr txBox="1"/>
      </xdr:nvSpPr>
      <xdr:spPr>
        <a:xfrm>
          <a:off x="16370300" y="1187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94,746</a:t>
          </a:r>
          <a:endParaRPr kumimoji="1" lang="ja-JP" altLang="en-US" sz="1000" b="1">
            <a:latin typeface="ＭＳ Ｐゴシック"/>
          </a:endParaRPr>
        </a:p>
      </xdr:txBody>
    </xdr:sp>
    <xdr:clientData/>
  </xdr:oneCellAnchor>
  <xdr:twoCellAnchor>
    <xdr:from>
      <xdr:col>23</xdr:col>
      <xdr:colOff>428625</xdr:colOff>
      <xdr:row>70</xdr:row>
      <xdr:rowOff>94862</xdr:rowOff>
    </xdr:from>
    <xdr:to>
      <xdr:col>23</xdr:col>
      <xdr:colOff>606425</xdr:colOff>
      <xdr:row>70</xdr:row>
      <xdr:rowOff>94862</xdr:rowOff>
    </xdr:to>
    <xdr:cxnSp macro="">
      <xdr:nvCxnSpPr>
        <xdr:cNvPr id="636" name="直線コネクタ 635"/>
        <xdr:cNvCxnSpPr/>
      </xdr:nvCxnSpPr>
      <xdr:spPr>
        <a:xfrm>
          <a:off x="16230600" y="12096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87841</xdr:rowOff>
    </xdr:from>
    <xdr:to>
      <xdr:col>23</xdr:col>
      <xdr:colOff>517525</xdr:colOff>
      <xdr:row>79</xdr:row>
      <xdr:rowOff>94453</xdr:rowOff>
    </xdr:to>
    <xdr:cxnSp macro="">
      <xdr:nvCxnSpPr>
        <xdr:cNvPr id="637" name="直線コネクタ 636"/>
        <xdr:cNvCxnSpPr/>
      </xdr:nvCxnSpPr>
      <xdr:spPr>
        <a:xfrm>
          <a:off x="15481300" y="13632391"/>
          <a:ext cx="838200" cy="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58252</xdr:rowOff>
    </xdr:from>
    <xdr:ext cx="378565" cy="259045"/>
    <xdr:sp macro="" textlink="">
      <xdr:nvSpPr>
        <xdr:cNvPr id="638" name="災害復旧費平均値テキスト"/>
        <xdr:cNvSpPr txBox="1"/>
      </xdr:nvSpPr>
      <xdr:spPr>
        <a:xfrm>
          <a:off x="16370300" y="134313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35375</xdr:rowOff>
    </xdr:from>
    <xdr:to>
      <xdr:col>23</xdr:col>
      <xdr:colOff>568325</xdr:colOff>
      <xdr:row>79</xdr:row>
      <xdr:rowOff>136975</xdr:rowOff>
    </xdr:to>
    <xdr:sp macro="" textlink="">
      <xdr:nvSpPr>
        <xdr:cNvPr id="639" name="フローチャート : 判断 638"/>
        <xdr:cNvSpPr/>
      </xdr:nvSpPr>
      <xdr:spPr>
        <a:xfrm>
          <a:off x="16268700" y="1357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82207</xdr:rowOff>
    </xdr:from>
    <xdr:to>
      <xdr:col>22</xdr:col>
      <xdr:colOff>365125</xdr:colOff>
      <xdr:row>79</xdr:row>
      <xdr:rowOff>87841</xdr:rowOff>
    </xdr:to>
    <xdr:cxnSp macro="">
      <xdr:nvCxnSpPr>
        <xdr:cNvPr id="640" name="直線コネクタ 639"/>
        <xdr:cNvCxnSpPr/>
      </xdr:nvCxnSpPr>
      <xdr:spPr>
        <a:xfrm>
          <a:off x="14592300" y="13626757"/>
          <a:ext cx="889000" cy="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36861</xdr:rowOff>
    </xdr:from>
    <xdr:to>
      <xdr:col>22</xdr:col>
      <xdr:colOff>415925</xdr:colOff>
      <xdr:row>79</xdr:row>
      <xdr:rowOff>138461</xdr:rowOff>
    </xdr:to>
    <xdr:sp macro="" textlink="">
      <xdr:nvSpPr>
        <xdr:cNvPr id="641" name="フローチャート : 判断 640"/>
        <xdr:cNvSpPr/>
      </xdr:nvSpPr>
      <xdr:spPr>
        <a:xfrm>
          <a:off x="15430500" y="135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154988</xdr:rowOff>
    </xdr:from>
    <xdr:ext cx="378565" cy="259045"/>
    <xdr:sp macro="" textlink="">
      <xdr:nvSpPr>
        <xdr:cNvPr id="642" name="テキスト ボックス 641"/>
        <xdr:cNvSpPr txBox="1"/>
      </xdr:nvSpPr>
      <xdr:spPr>
        <a:xfrm>
          <a:off x="15292017" y="13356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50318</xdr:rowOff>
    </xdr:from>
    <xdr:to>
      <xdr:col>21</xdr:col>
      <xdr:colOff>161925</xdr:colOff>
      <xdr:row>79</xdr:row>
      <xdr:rowOff>82207</xdr:rowOff>
    </xdr:to>
    <xdr:cxnSp macro="">
      <xdr:nvCxnSpPr>
        <xdr:cNvPr id="643" name="直線コネクタ 642"/>
        <xdr:cNvCxnSpPr/>
      </xdr:nvCxnSpPr>
      <xdr:spPr>
        <a:xfrm>
          <a:off x="13703300" y="13594868"/>
          <a:ext cx="889000" cy="3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36551</xdr:rowOff>
    </xdr:from>
    <xdr:to>
      <xdr:col>21</xdr:col>
      <xdr:colOff>212725</xdr:colOff>
      <xdr:row>79</xdr:row>
      <xdr:rowOff>138151</xdr:rowOff>
    </xdr:to>
    <xdr:sp macro="" textlink="">
      <xdr:nvSpPr>
        <xdr:cNvPr id="644" name="フローチャート : 判断 643"/>
        <xdr:cNvSpPr/>
      </xdr:nvSpPr>
      <xdr:spPr>
        <a:xfrm>
          <a:off x="14541500" y="135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129278</xdr:rowOff>
    </xdr:from>
    <xdr:ext cx="378565" cy="259045"/>
    <xdr:sp macro="" textlink="">
      <xdr:nvSpPr>
        <xdr:cNvPr id="645" name="テキスト ボックス 644"/>
        <xdr:cNvSpPr txBox="1"/>
      </xdr:nvSpPr>
      <xdr:spPr>
        <a:xfrm>
          <a:off x="14403017" y="1367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50318</xdr:rowOff>
    </xdr:from>
    <xdr:to>
      <xdr:col>19</xdr:col>
      <xdr:colOff>644525</xdr:colOff>
      <xdr:row>79</xdr:row>
      <xdr:rowOff>76884</xdr:rowOff>
    </xdr:to>
    <xdr:cxnSp macro="">
      <xdr:nvCxnSpPr>
        <xdr:cNvPr id="646" name="直線コネクタ 645"/>
        <xdr:cNvCxnSpPr/>
      </xdr:nvCxnSpPr>
      <xdr:spPr>
        <a:xfrm flipV="1">
          <a:off x="12814300" y="13594868"/>
          <a:ext cx="889000" cy="2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28386</xdr:rowOff>
    </xdr:from>
    <xdr:to>
      <xdr:col>20</xdr:col>
      <xdr:colOff>9525</xdr:colOff>
      <xdr:row>79</xdr:row>
      <xdr:rowOff>129986</xdr:rowOff>
    </xdr:to>
    <xdr:sp macro="" textlink="">
      <xdr:nvSpPr>
        <xdr:cNvPr id="647" name="フローチャート : 判断 646"/>
        <xdr:cNvSpPr/>
      </xdr:nvSpPr>
      <xdr:spPr>
        <a:xfrm>
          <a:off x="13652500" y="1357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121113</xdr:rowOff>
    </xdr:from>
    <xdr:ext cx="469744" cy="259045"/>
    <xdr:sp macro="" textlink="">
      <xdr:nvSpPr>
        <xdr:cNvPr id="648" name="テキスト ボックス 647"/>
        <xdr:cNvSpPr txBox="1"/>
      </xdr:nvSpPr>
      <xdr:spPr>
        <a:xfrm>
          <a:off x="13468427" y="1366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27374</xdr:rowOff>
    </xdr:from>
    <xdr:to>
      <xdr:col>18</xdr:col>
      <xdr:colOff>492125</xdr:colOff>
      <xdr:row>79</xdr:row>
      <xdr:rowOff>128974</xdr:rowOff>
    </xdr:to>
    <xdr:sp macro="" textlink="">
      <xdr:nvSpPr>
        <xdr:cNvPr id="649" name="フローチャート : 判断 648"/>
        <xdr:cNvSpPr/>
      </xdr:nvSpPr>
      <xdr:spPr>
        <a:xfrm>
          <a:off x="12763500" y="13571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120101</xdr:rowOff>
    </xdr:from>
    <xdr:ext cx="469744" cy="259045"/>
    <xdr:sp macro="" textlink="">
      <xdr:nvSpPr>
        <xdr:cNvPr id="650" name="テキスト ボックス 649"/>
        <xdr:cNvSpPr txBox="1"/>
      </xdr:nvSpPr>
      <xdr:spPr>
        <a:xfrm>
          <a:off x="12579427" y="13664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79</xdr:row>
      <xdr:rowOff>43653</xdr:rowOff>
    </xdr:from>
    <xdr:to>
      <xdr:col>23</xdr:col>
      <xdr:colOff>568325</xdr:colOff>
      <xdr:row>79</xdr:row>
      <xdr:rowOff>145253</xdr:rowOff>
    </xdr:to>
    <xdr:sp macro="" textlink="">
      <xdr:nvSpPr>
        <xdr:cNvPr id="656" name="円/楕円 655"/>
        <xdr:cNvSpPr/>
      </xdr:nvSpPr>
      <xdr:spPr>
        <a:xfrm>
          <a:off x="16268700" y="1358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79</xdr:row>
      <xdr:rowOff>13801</xdr:rowOff>
    </xdr:from>
    <xdr:ext cx="378565" cy="259045"/>
    <xdr:sp macro="" textlink="">
      <xdr:nvSpPr>
        <xdr:cNvPr id="657" name="災害復旧費該当値テキスト"/>
        <xdr:cNvSpPr txBox="1"/>
      </xdr:nvSpPr>
      <xdr:spPr>
        <a:xfrm>
          <a:off x="16370300" y="135583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37041</xdr:rowOff>
    </xdr:from>
    <xdr:to>
      <xdr:col>22</xdr:col>
      <xdr:colOff>415925</xdr:colOff>
      <xdr:row>79</xdr:row>
      <xdr:rowOff>138641</xdr:rowOff>
    </xdr:to>
    <xdr:sp macro="" textlink="">
      <xdr:nvSpPr>
        <xdr:cNvPr id="658" name="円/楕円 657"/>
        <xdr:cNvSpPr/>
      </xdr:nvSpPr>
      <xdr:spPr>
        <a:xfrm>
          <a:off x="15430500" y="1358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129768</xdr:rowOff>
    </xdr:from>
    <xdr:ext cx="378565" cy="259045"/>
    <xdr:sp macro="" textlink="">
      <xdr:nvSpPr>
        <xdr:cNvPr id="659" name="テキスト ボックス 658"/>
        <xdr:cNvSpPr txBox="1"/>
      </xdr:nvSpPr>
      <xdr:spPr>
        <a:xfrm>
          <a:off x="15292017" y="13674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31407</xdr:rowOff>
    </xdr:from>
    <xdr:to>
      <xdr:col>21</xdr:col>
      <xdr:colOff>212725</xdr:colOff>
      <xdr:row>79</xdr:row>
      <xdr:rowOff>133007</xdr:rowOff>
    </xdr:to>
    <xdr:sp macro="" textlink="">
      <xdr:nvSpPr>
        <xdr:cNvPr id="660" name="円/楕円 659"/>
        <xdr:cNvSpPr/>
      </xdr:nvSpPr>
      <xdr:spPr>
        <a:xfrm>
          <a:off x="14541500" y="1357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149534</xdr:rowOff>
    </xdr:from>
    <xdr:ext cx="469744" cy="259045"/>
    <xdr:sp macro="" textlink="">
      <xdr:nvSpPr>
        <xdr:cNvPr id="661" name="テキスト ボックス 660"/>
        <xdr:cNvSpPr txBox="1"/>
      </xdr:nvSpPr>
      <xdr:spPr>
        <a:xfrm>
          <a:off x="14357427" y="1335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170968</xdr:rowOff>
    </xdr:from>
    <xdr:to>
      <xdr:col>20</xdr:col>
      <xdr:colOff>9525</xdr:colOff>
      <xdr:row>79</xdr:row>
      <xdr:rowOff>101118</xdr:rowOff>
    </xdr:to>
    <xdr:sp macro="" textlink="">
      <xdr:nvSpPr>
        <xdr:cNvPr id="662" name="円/楕円 661"/>
        <xdr:cNvSpPr/>
      </xdr:nvSpPr>
      <xdr:spPr>
        <a:xfrm>
          <a:off x="13652500" y="1354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117645</xdr:rowOff>
    </xdr:from>
    <xdr:ext cx="469744" cy="259045"/>
    <xdr:sp macro="" textlink="">
      <xdr:nvSpPr>
        <xdr:cNvPr id="663" name="テキスト ボックス 662"/>
        <xdr:cNvSpPr txBox="1"/>
      </xdr:nvSpPr>
      <xdr:spPr>
        <a:xfrm>
          <a:off x="13468427" y="13319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2,974</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26084</xdr:rowOff>
    </xdr:from>
    <xdr:to>
      <xdr:col>18</xdr:col>
      <xdr:colOff>492125</xdr:colOff>
      <xdr:row>79</xdr:row>
      <xdr:rowOff>127684</xdr:rowOff>
    </xdr:to>
    <xdr:sp macro="" textlink="">
      <xdr:nvSpPr>
        <xdr:cNvPr id="664" name="円/楕円 663"/>
        <xdr:cNvSpPr/>
      </xdr:nvSpPr>
      <xdr:spPr>
        <a:xfrm>
          <a:off x="12763500" y="1357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144211</xdr:rowOff>
    </xdr:from>
    <xdr:ext cx="469744" cy="259045"/>
    <xdr:sp macro="" textlink="">
      <xdr:nvSpPr>
        <xdr:cNvPr id="665" name="テキスト ボックス 664"/>
        <xdr:cNvSpPr txBox="1"/>
      </xdr:nvSpPr>
      <xdr:spPr>
        <a:xfrm>
          <a:off x="12579427" y="1334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49,842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7" name="テキスト ボックス 67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9" name="テキスト ボックス 67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1" name="テキスト ボックス 68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3" name="テキスト ボックス 68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5" name="テキスト ボックス 68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48813</xdr:rowOff>
    </xdr:from>
    <xdr:to>
      <xdr:col>23</xdr:col>
      <xdr:colOff>516889</xdr:colOff>
      <xdr:row>97</xdr:row>
      <xdr:rowOff>131471</xdr:rowOff>
    </xdr:to>
    <xdr:cxnSp macro="">
      <xdr:nvCxnSpPr>
        <xdr:cNvPr id="689" name="直線コネクタ 688"/>
        <xdr:cNvCxnSpPr/>
      </xdr:nvCxnSpPr>
      <xdr:spPr>
        <a:xfrm flipV="1">
          <a:off x="16317595" y="15650763"/>
          <a:ext cx="1269" cy="1111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135298</xdr:rowOff>
    </xdr:from>
    <xdr:ext cx="534377" cy="259045"/>
    <xdr:sp macro="" textlink="">
      <xdr:nvSpPr>
        <xdr:cNvPr id="690" name="公債費最小値テキスト"/>
        <xdr:cNvSpPr txBox="1"/>
      </xdr:nvSpPr>
      <xdr:spPr>
        <a:xfrm>
          <a:off x="16370300" y="1676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13,432</a:t>
          </a:r>
          <a:endParaRPr kumimoji="1" lang="ja-JP" altLang="en-US" sz="1000" b="1">
            <a:latin typeface="ＭＳ Ｐゴシック"/>
          </a:endParaRPr>
        </a:p>
      </xdr:txBody>
    </xdr:sp>
    <xdr:clientData/>
  </xdr:oneCellAnchor>
  <xdr:twoCellAnchor>
    <xdr:from>
      <xdr:col>23</xdr:col>
      <xdr:colOff>428625</xdr:colOff>
      <xdr:row>97</xdr:row>
      <xdr:rowOff>131471</xdr:rowOff>
    </xdr:from>
    <xdr:to>
      <xdr:col>23</xdr:col>
      <xdr:colOff>606425</xdr:colOff>
      <xdr:row>97</xdr:row>
      <xdr:rowOff>131471</xdr:rowOff>
    </xdr:to>
    <xdr:cxnSp macro="">
      <xdr:nvCxnSpPr>
        <xdr:cNvPr id="691" name="直線コネクタ 690"/>
        <xdr:cNvCxnSpPr/>
      </xdr:nvCxnSpPr>
      <xdr:spPr>
        <a:xfrm>
          <a:off x="16230600" y="16762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166940</xdr:rowOff>
    </xdr:from>
    <xdr:ext cx="534377" cy="259045"/>
    <xdr:sp macro="" textlink="">
      <xdr:nvSpPr>
        <xdr:cNvPr id="692" name="公債費最大値テキスト"/>
        <xdr:cNvSpPr txBox="1"/>
      </xdr:nvSpPr>
      <xdr:spPr>
        <a:xfrm>
          <a:off x="16370300" y="1542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71,771</a:t>
          </a:r>
          <a:endParaRPr kumimoji="1" lang="ja-JP" altLang="en-US" sz="1000" b="1">
            <a:latin typeface="ＭＳ Ｐゴシック"/>
          </a:endParaRPr>
        </a:p>
      </xdr:txBody>
    </xdr:sp>
    <xdr:clientData/>
  </xdr:oneCellAnchor>
  <xdr:twoCellAnchor>
    <xdr:from>
      <xdr:col>23</xdr:col>
      <xdr:colOff>428625</xdr:colOff>
      <xdr:row>91</xdr:row>
      <xdr:rowOff>48813</xdr:rowOff>
    </xdr:from>
    <xdr:to>
      <xdr:col>23</xdr:col>
      <xdr:colOff>606425</xdr:colOff>
      <xdr:row>91</xdr:row>
      <xdr:rowOff>48813</xdr:rowOff>
    </xdr:to>
    <xdr:cxnSp macro="">
      <xdr:nvCxnSpPr>
        <xdr:cNvPr id="693" name="直線コネクタ 692"/>
        <xdr:cNvCxnSpPr/>
      </xdr:nvCxnSpPr>
      <xdr:spPr>
        <a:xfrm>
          <a:off x="16230600" y="1565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1702</xdr:rowOff>
    </xdr:from>
    <xdr:to>
      <xdr:col>23</xdr:col>
      <xdr:colOff>517525</xdr:colOff>
      <xdr:row>93</xdr:row>
      <xdr:rowOff>17895</xdr:rowOff>
    </xdr:to>
    <xdr:cxnSp macro="">
      <xdr:nvCxnSpPr>
        <xdr:cNvPr id="694" name="直線コネクタ 693"/>
        <xdr:cNvCxnSpPr/>
      </xdr:nvCxnSpPr>
      <xdr:spPr>
        <a:xfrm>
          <a:off x="15481300" y="15946552"/>
          <a:ext cx="8382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77709</xdr:rowOff>
    </xdr:from>
    <xdr:ext cx="534377" cy="259045"/>
    <xdr:sp macro="" textlink="">
      <xdr:nvSpPr>
        <xdr:cNvPr id="695" name="公債費平均値テキスト"/>
        <xdr:cNvSpPr txBox="1"/>
      </xdr:nvSpPr>
      <xdr:spPr>
        <a:xfrm>
          <a:off x="16370300" y="16194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39,455</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99282</xdr:rowOff>
    </xdr:from>
    <xdr:to>
      <xdr:col>23</xdr:col>
      <xdr:colOff>568325</xdr:colOff>
      <xdr:row>95</xdr:row>
      <xdr:rowOff>29432</xdr:rowOff>
    </xdr:to>
    <xdr:sp macro="" textlink="">
      <xdr:nvSpPr>
        <xdr:cNvPr id="696" name="フローチャート : 判断 695"/>
        <xdr:cNvSpPr/>
      </xdr:nvSpPr>
      <xdr:spPr>
        <a:xfrm>
          <a:off x="16268700" y="1621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1702</xdr:rowOff>
    </xdr:from>
    <xdr:to>
      <xdr:col>22</xdr:col>
      <xdr:colOff>365125</xdr:colOff>
      <xdr:row>93</xdr:row>
      <xdr:rowOff>18332</xdr:rowOff>
    </xdr:to>
    <xdr:cxnSp macro="">
      <xdr:nvCxnSpPr>
        <xdr:cNvPr id="697" name="直線コネクタ 696"/>
        <xdr:cNvCxnSpPr/>
      </xdr:nvCxnSpPr>
      <xdr:spPr>
        <a:xfrm flipV="1">
          <a:off x="14592300" y="15946552"/>
          <a:ext cx="889000" cy="1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116618</xdr:rowOff>
    </xdr:from>
    <xdr:to>
      <xdr:col>22</xdr:col>
      <xdr:colOff>415925</xdr:colOff>
      <xdr:row>95</xdr:row>
      <xdr:rowOff>46768</xdr:rowOff>
    </xdr:to>
    <xdr:sp macro="" textlink="">
      <xdr:nvSpPr>
        <xdr:cNvPr id="698" name="フローチャート : 判断 697"/>
        <xdr:cNvSpPr/>
      </xdr:nvSpPr>
      <xdr:spPr>
        <a:xfrm>
          <a:off x="15430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37895</xdr:rowOff>
    </xdr:from>
    <xdr:ext cx="534377" cy="259045"/>
    <xdr:sp macro="" textlink="">
      <xdr:nvSpPr>
        <xdr:cNvPr id="699" name="テキスト ボックス 698"/>
        <xdr:cNvSpPr txBox="1"/>
      </xdr:nvSpPr>
      <xdr:spPr>
        <a:xfrm>
          <a:off x="15214111" y="1632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18332</xdr:rowOff>
    </xdr:from>
    <xdr:to>
      <xdr:col>21</xdr:col>
      <xdr:colOff>161925</xdr:colOff>
      <xdr:row>93</xdr:row>
      <xdr:rowOff>35134</xdr:rowOff>
    </xdr:to>
    <xdr:cxnSp macro="">
      <xdr:nvCxnSpPr>
        <xdr:cNvPr id="700" name="直線コネクタ 699"/>
        <xdr:cNvCxnSpPr/>
      </xdr:nvCxnSpPr>
      <xdr:spPr>
        <a:xfrm flipV="1">
          <a:off x="13703300" y="15963182"/>
          <a:ext cx="8890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106235</xdr:rowOff>
    </xdr:from>
    <xdr:to>
      <xdr:col>21</xdr:col>
      <xdr:colOff>212725</xdr:colOff>
      <xdr:row>95</xdr:row>
      <xdr:rowOff>36385</xdr:rowOff>
    </xdr:to>
    <xdr:sp macro="" textlink="">
      <xdr:nvSpPr>
        <xdr:cNvPr id="701" name="フローチャート : 判断 700"/>
        <xdr:cNvSpPr/>
      </xdr:nvSpPr>
      <xdr:spPr>
        <a:xfrm>
          <a:off x="14541500" y="1622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27512</xdr:rowOff>
    </xdr:from>
    <xdr:ext cx="534377" cy="259045"/>
    <xdr:sp macro="" textlink="">
      <xdr:nvSpPr>
        <xdr:cNvPr id="702" name="テキスト ボックス 701"/>
        <xdr:cNvSpPr txBox="1"/>
      </xdr:nvSpPr>
      <xdr:spPr>
        <a:xfrm>
          <a:off x="14325111" y="1631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6959</xdr:rowOff>
    </xdr:from>
    <xdr:to>
      <xdr:col>19</xdr:col>
      <xdr:colOff>644525</xdr:colOff>
      <xdr:row>93</xdr:row>
      <xdr:rowOff>35134</xdr:rowOff>
    </xdr:to>
    <xdr:cxnSp macro="">
      <xdr:nvCxnSpPr>
        <xdr:cNvPr id="703" name="直線コネクタ 702"/>
        <xdr:cNvCxnSpPr/>
      </xdr:nvCxnSpPr>
      <xdr:spPr>
        <a:xfrm>
          <a:off x="12814300" y="15951809"/>
          <a:ext cx="889000" cy="2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110331</xdr:rowOff>
    </xdr:from>
    <xdr:to>
      <xdr:col>20</xdr:col>
      <xdr:colOff>9525</xdr:colOff>
      <xdr:row>95</xdr:row>
      <xdr:rowOff>40481</xdr:rowOff>
    </xdr:to>
    <xdr:sp macro="" textlink="">
      <xdr:nvSpPr>
        <xdr:cNvPr id="704" name="フローチャート : 判断 703"/>
        <xdr:cNvSpPr/>
      </xdr:nvSpPr>
      <xdr:spPr>
        <a:xfrm>
          <a:off x="13652500" y="1622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31608</xdr:rowOff>
    </xdr:from>
    <xdr:ext cx="534377" cy="259045"/>
    <xdr:sp macro="" textlink="">
      <xdr:nvSpPr>
        <xdr:cNvPr id="705" name="テキスト ボックス 704"/>
        <xdr:cNvSpPr txBox="1"/>
      </xdr:nvSpPr>
      <xdr:spPr>
        <a:xfrm>
          <a:off x="13436111" y="1631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89700</xdr:rowOff>
    </xdr:from>
    <xdr:to>
      <xdr:col>18</xdr:col>
      <xdr:colOff>492125</xdr:colOff>
      <xdr:row>95</xdr:row>
      <xdr:rowOff>19850</xdr:rowOff>
    </xdr:to>
    <xdr:sp macro="" textlink="">
      <xdr:nvSpPr>
        <xdr:cNvPr id="706" name="フローチャート : 判断 705"/>
        <xdr:cNvSpPr/>
      </xdr:nvSpPr>
      <xdr:spPr>
        <a:xfrm>
          <a:off x="12763500" y="162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10977</xdr:rowOff>
    </xdr:from>
    <xdr:ext cx="534377" cy="259045"/>
    <xdr:sp macro="" textlink="">
      <xdr:nvSpPr>
        <xdr:cNvPr id="707" name="テキスト ボックス 706"/>
        <xdr:cNvSpPr txBox="1"/>
      </xdr:nvSpPr>
      <xdr:spPr>
        <a:xfrm>
          <a:off x="12547111" y="16298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92</xdr:row>
      <xdr:rowOff>138545</xdr:rowOff>
    </xdr:from>
    <xdr:to>
      <xdr:col>23</xdr:col>
      <xdr:colOff>568325</xdr:colOff>
      <xdr:row>93</xdr:row>
      <xdr:rowOff>68695</xdr:rowOff>
    </xdr:to>
    <xdr:sp macro="" textlink="">
      <xdr:nvSpPr>
        <xdr:cNvPr id="713" name="円/楕円 712"/>
        <xdr:cNvSpPr/>
      </xdr:nvSpPr>
      <xdr:spPr>
        <a:xfrm>
          <a:off x="16268700" y="1591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161422</xdr:rowOff>
    </xdr:from>
    <xdr:ext cx="534377" cy="259045"/>
    <xdr:sp macro="" textlink="">
      <xdr:nvSpPr>
        <xdr:cNvPr id="714" name="公債費該当値テキスト"/>
        <xdr:cNvSpPr txBox="1"/>
      </xdr:nvSpPr>
      <xdr:spPr>
        <a:xfrm>
          <a:off x="16370300" y="1576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55,394</a:t>
          </a:r>
          <a:endParaRPr kumimoji="1" lang="ja-JP" altLang="en-US" sz="1000" b="1">
            <a:solidFill>
              <a:srgbClr val="FF0000"/>
            </a:solidFill>
            <a:latin typeface="ＭＳ Ｐゴシック"/>
          </a:endParaRPr>
        </a:p>
      </xdr:txBody>
    </xdr:sp>
    <xdr:clientData/>
  </xdr:oneCellAnchor>
  <xdr:twoCellAnchor>
    <xdr:from>
      <xdr:col>22</xdr:col>
      <xdr:colOff>314325</xdr:colOff>
      <xdr:row>92</xdr:row>
      <xdr:rowOff>122352</xdr:rowOff>
    </xdr:from>
    <xdr:to>
      <xdr:col>22</xdr:col>
      <xdr:colOff>415925</xdr:colOff>
      <xdr:row>93</xdr:row>
      <xdr:rowOff>52502</xdr:rowOff>
    </xdr:to>
    <xdr:sp macro="" textlink="">
      <xdr:nvSpPr>
        <xdr:cNvPr id="715" name="円/楕円 714"/>
        <xdr:cNvSpPr/>
      </xdr:nvSpPr>
      <xdr:spPr>
        <a:xfrm>
          <a:off x="15430500" y="1589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91</xdr:row>
      <xdr:rowOff>69029</xdr:rowOff>
    </xdr:from>
    <xdr:ext cx="534377" cy="259045"/>
    <xdr:sp macro="" textlink="">
      <xdr:nvSpPr>
        <xdr:cNvPr id="716" name="テキスト ボックス 715"/>
        <xdr:cNvSpPr txBox="1"/>
      </xdr:nvSpPr>
      <xdr:spPr>
        <a:xfrm>
          <a:off x="15214111" y="1567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56,244</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138982</xdr:rowOff>
    </xdr:from>
    <xdr:to>
      <xdr:col>21</xdr:col>
      <xdr:colOff>212725</xdr:colOff>
      <xdr:row>93</xdr:row>
      <xdr:rowOff>69132</xdr:rowOff>
    </xdr:to>
    <xdr:sp macro="" textlink="">
      <xdr:nvSpPr>
        <xdr:cNvPr id="717" name="円/楕円 716"/>
        <xdr:cNvSpPr/>
      </xdr:nvSpPr>
      <xdr:spPr>
        <a:xfrm>
          <a:off x="14541500" y="1591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85659</xdr:rowOff>
    </xdr:from>
    <xdr:ext cx="534377" cy="259045"/>
    <xdr:sp macro="" textlink="">
      <xdr:nvSpPr>
        <xdr:cNvPr id="718" name="テキスト ボックス 717"/>
        <xdr:cNvSpPr txBox="1"/>
      </xdr:nvSpPr>
      <xdr:spPr>
        <a:xfrm>
          <a:off x="14325111" y="1568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55,371</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155784</xdr:rowOff>
    </xdr:from>
    <xdr:to>
      <xdr:col>20</xdr:col>
      <xdr:colOff>9525</xdr:colOff>
      <xdr:row>93</xdr:row>
      <xdr:rowOff>85934</xdr:rowOff>
    </xdr:to>
    <xdr:sp macro="" textlink="">
      <xdr:nvSpPr>
        <xdr:cNvPr id="719" name="円/楕円 718"/>
        <xdr:cNvSpPr/>
      </xdr:nvSpPr>
      <xdr:spPr>
        <a:xfrm>
          <a:off x="13652500" y="1592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102461</xdr:rowOff>
    </xdr:from>
    <xdr:ext cx="534377" cy="259045"/>
    <xdr:sp macro="" textlink="">
      <xdr:nvSpPr>
        <xdr:cNvPr id="720" name="テキスト ボックス 719"/>
        <xdr:cNvSpPr txBox="1"/>
      </xdr:nvSpPr>
      <xdr:spPr>
        <a:xfrm>
          <a:off x="13436111" y="1570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54,489</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127609</xdr:rowOff>
    </xdr:from>
    <xdr:to>
      <xdr:col>18</xdr:col>
      <xdr:colOff>492125</xdr:colOff>
      <xdr:row>93</xdr:row>
      <xdr:rowOff>57759</xdr:rowOff>
    </xdr:to>
    <xdr:sp macro="" textlink="">
      <xdr:nvSpPr>
        <xdr:cNvPr id="721" name="円/楕円 720"/>
        <xdr:cNvSpPr/>
      </xdr:nvSpPr>
      <xdr:spPr>
        <a:xfrm>
          <a:off x="12763500" y="1590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74286</xdr:rowOff>
    </xdr:from>
    <xdr:ext cx="534377" cy="259045"/>
    <xdr:sp macro="" textlink="">
      <xdr:nvSpPr>
        <xdr:cNvPr id="722" name="テキスト ボックス 721"/>
        <xdr:cNvSpPr txBox="1"/>
      </xdr:nvSpPr>
      <xdr:spPr>
        <a:xfrm>
          <a:off x="12547111" y="1567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55,968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3" name="直線コネクタ 73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4" name="テキスト ボックス 73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5" name="直線コネクタ 73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35</xdr:row>
      <xdr:rowOff>54627</xdr:rowOff>
    </xdr:from>
    <xdr:ext cx="377026" cy="259045"/>
    <xdr:sp macro="" textlink="">
      <xdr:nvSpPr>
        <xdr:cNvPr id="736" name="テキスト ボックス 735"/>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7" name="直線コネクタ 73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8" name="テキスト ボックス 73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9" name="直線コネクタ 73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0" name="テキスト ボックス 73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93066</xdr:rowOff>
    </xdr:from>
    <xdr:to>
      <xdr:col>32</xdr:col>
      <xdr:colOff>186689</xdr:colOff>
      <xdr:row>38</xdr:row>
      <xdr:rowOff>139700</xdr:rowOff>
    </xdr:to>
    <xdr:cxnSp macro="">
      <xdr:nvCxnSpPr>
        <xdr:cNvPr id="744" name="直線コネクタ 743"/>
        <xdr:cNvCxnSpPr/>
      </xdr:nvCxnSpPr>
      <xdr:spPr>
        <a:xfrm flipV="1">
          <a:off x="22159595" y="5236566"/>
          <a:ext cx="1269" cy="1418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45"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6" name="直線コネクタ 74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39743</xdr:rowOff>
    </xdr:from>
    <xdr:ext cx="469744" cy="259045"/>
    <xdr:sp macro="" textlink="">
      <xdr:nvSpPr>
        <xdr:cNvPr id="747" name="諸支出金最大値テキスト"/>
        <xdr:cNvSpPr txBox="1"/>
      </xdr:nvSpPr>
      <xdr:spPr>
        <a:xfrm>
          <a:off x="22212300" y="501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1,551</a:t>
          </a:r>
          <a:endParaRPr kumimoji="1" lang="ja-JP" altLang="en-US" sz="1000" b="1">
            <a:latin typeface="ＭＳ Ｐゴシック"/>
          </a:endParaRPr>
        </a:p>
      </xdr:txBody>
    </xdr:sp>
    <xdr:clientData/>
  </xdr:oneCellAnchor>
  <xdr:twoCellAnchor>
    <xdr:from>
      <xdr:col>32</xdr:col>
      <xdr:colOff>98425</xdr:colOff>
      <xdr:row>30</xdr:row>
      <xdr:rowOff>93066</xdr:rowOff>
    </xdr:from>
    <xdr:to>
      <xdr:col>32</xdr:col>
      <xdr:colOff>276225</xdr:colOff>
      <xdr:row>30</xdr:row>
      <xdr:rowOff>93066</xdr:rowOff>
    </xdr:to>
    <xdr:cxnSp macro="">
      <xdr:nvCxnSpPr>
        <xdr:cNvPr id="748" name="直線コネクタ 747"/>
        <xdr:cNvCxnSpPr/>
      </xdr:nvCxnSpPr>
      <xdr:spPr>
        <a:xfrm>
          <a:off x="22072600" y="5236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9" name="直線コネクタ 74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146981</xdr:rowOff>
    </xdr:from>
    <xdr:ext cx="378565" cy="259045"/>
    <xdr:sp macro="" textlink="">
      <xdr:nvSpPr>
        <xdr:cNvPr id="750" name="諸支出金平均値テキスト"/>
        <xdr:cNvSpPr txBox="1"/>
      </xdr:nvSpPr>
      <xdr:spPr>
        <a:xfrm>
          <a:off x="22212300" y="63191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124104</xdr:rowOff>
    </xdr:from>
    <xdr:to>
      <xdr:col>32</xdr:col>
      <xdr:colOff>238125</xdr:colOff>
      <xdr:row>38</xdr:row>
      <xdr:rowOff>54254</xdr:rowOff>
    </xdr:to>
    <xdr:sp macro="" textlink="">
      <xdr:nvSpPr>
        <xdr:cNvPr id="751" name="フローチャート : 判断 750"/>
        <xdr:cNvSpPr/>
      </xdr:nvSpPr>
      <xdr:spPr>
        <a:xfrm>
          <a:off x="22110700" y="646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2" name="直線コネクタ 75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73813</xdr:rowOff>
    </xdr:from>
    <xdr:to>
      <xdr:col>31</xdr:col>
      <xdr:colOff>85725</xdr:colOff>
      <xdr:row>38</xdr:row>
      <xdr:rowOff>3963</xdr:rowOff>
    </xdr:to>
    <xdr:sp macro="" textlink="">
      <xdr:nvSpPr>
        <xdr:cNvPr id="753" name="フローチャート : 判断 752"/>
        <xdr:cNvSpPr/>
      </xdr:nvSpPr>
      <xdr:spPr>
        <a:xfrm>
          <a:off x="21272500" y="641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20490</xdr:rowOff>
    </xdr:from>
    <xdr:ext cx="378565" cy="259045"/>
    <xdr:sp macro="" textlink="">
      <xdr:nvSpPr>
        <xdr:cNvPr id="754" name="テキスト ボックス 753"/>
        <xdr:cNvSpPr txBox="1"/>
      </xdr:nvSpPr>
      <xdr:spPr>
        <a:xfrm>
          <a:off x="21134017" y="6192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5" name="直線コネクタ 75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93015</xdr:rowOff>
    </xdr:from>
    <xdr:to>
      <xdr:col>29</xdr:col>
      <xdr:colOff>568325</xdr:colOff>
      <xdr:row>38</xdr:row>
      <xdr:rowOff>23164</xdr:rowOff>
    </xdr:to>
    <xdr:sp macro="" textlink="">
      <xdr:nvSpPr>
        <xdr:cNvPr id="756" name="フローチャート : 判断 755"/>
        <xdr:cNvSpPr/>
      </xdr:nvSpPr>
      <xdr:spPr>
        <a:xfrm>
          <a:off x="20383500" y="64366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39692</xdr:rowOff>
    </xdr:from>
    <xdr:ext cx="378565" cy="259045"/>
    <xdr:sp macro="" textlink="">
      <xdr:nvSpPr>
        <xdr:cNvPr id="757" name="テキスト ボックス 756"/>
        <xdr:cNvSpPr txBox="1"/>
      </xdr:nvSpPr>
      <xdr:spPr>
        <a:xfrm>
          <a:off x="20245017" y="62118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8" name="直線コネクタ 75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25807</xdr:rowOff>
    </xdr:from>
    <xdr:to>
      <xdr:col>28</xdr:col>
      <xdr:colOff>365125</xdr:colOff>
      <xdr:row>36</xdr:row>
      <xdr:rowOff>127407</xdr:rowOff>
    </xdr:to>
    <xdr:sp macro="" textlink="">
      <xdr:nvSpPr>
        <xdr:cNvPr id="759" name="フローチャート : 判断 758"/>
        <xdr:cNvSpPr/>
      </xdr:nvSpPr>
      <xdr:spPr>
        <a:xfrm>
          <a:off x="19494500" y="6198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34</xdr:row>
      <xdr:rowOff>143934</xdr:rowOff>
    </xdr:from>
    <xdr:ext cx="378565" cy="259045"/>
    <xdr:sp macro="" textlink="">
      <xdr:nvSpPr>
        <xdr:cNvPr id="760" name="テキスト ボックス 759"/>
        <xdr:cNvSpPr txBox="1"/>
      </xdr:nvSpPr>
      <xdr:spPr>
        <a:xfrm>
          <a:off x="19356017" y="5973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100787</xdr:rowOff>
    </xdr:from>
    <xdr:to>
      <xdr:col>27</xdr:col>
      <xdr:colOff>161925</xdr:colOff>
      <xdr:row>37</xdr:row>
      <xdr:rowOff>30937</xdr:rowOff>
    </xdr:to>
    <xdr:sp macro="" textlink="">
      <xdr:nvSpPr>
        <xdr:cNvPr id="761" name="フローチャート : 判断 760"/>
        <xdr:cNvSpPr/>
      </xdr:nvSpPr>
      <xdr:spPr>
        <a:xfrm>
          <a:off x="18605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47464</xdr:rowOff>
    </xdr:from>
    <xdr:ext cx="378565" cy="259045"/>
    <xdr:sp macro="" textlink="">
      <xdr:nvSpPr>
        <xdr:cNvPr id="762" name="テキスト ボックス 761"/>
        <xdr:cNvSpPr txBox="1"/>
      </xdr:nvSpPr>
      <xdr:spPr>
        <a:xfrm>
          <a:off x="18467017" y="6048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8" name="円/楕円 76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69"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0" name="円/楕円 76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1" name="テキスト ボックス 770"/>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2" name="円/楕円 77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3" name="テキスト ボックス 772"/>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4" name="円/楕円 77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5" name="テキスト ボックス 774"/>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6" name="円/楕円 77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7" name="テキスト ボックス 776"/>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8" name="直線コネクタ 78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9" name="テキスト ボックス 78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90" name="直線コネクタ 78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91" name="テキスト ボックス 790"/>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92" name="直線コネクタ 79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52</xdr:row>
      <xdr:rowOff>111777</xdr:rowOff>
    </xdr:from>
    <xdr:ext cx="312906" cy="259045"/>
    <xdr:sp macro="" textlink="">
      <xdr:nvSpPr>
        <xdr:cNvPr id="793" name="テキスト ボックス 792"/>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4" name="直線コネクタ 79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168927</xdr:rowOff>
    </xdr:from>
    <xdr:ext cx="312906" cy="259045"/>
    <xdr:sp macro="" textlink="">
      <xdr:nvSpPr>
        <xdr:cNvPr id="795" name="テキスト ボックス 794"/>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7" name="テキスト ボックス 79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9" name="直線コネクタ 798"/>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800"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1" name="直線コネクタ 80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802"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3" name="直線コネクタ 80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4" name="直線コネクタ 80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5"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6" name="フローチャート : 判断 805"/>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7" name="直線コネクタ 80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8" name="フローチャート : 判断 807"/>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9" name="テキスト ボックス 808"/>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10" name="直線コネクタ 80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11" name="フローチャート : 判断 810"/>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12" name="テキスト ボックス 811"/>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3" name="直線コネクタ 81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53</xdr:row>
      <xdr:rowOff>77470</xdr:rowOff>
    </xdr:from>
    <xdr:to>
      <xdr:col>28</xdr:col>
      <xdr:colOff>365125</xdr:colOff>
      <xdr:row>54</xdr:row>
      <xdr:rowOff>7620</xdr:rowOff>
    </xdr:to>
    <xdr:sp macro="" textlink="">
      <xdr:nvSpPr>
        <xdr:cNvPr id="814" name="フローチャート : 判断 813"/>
        <xdr:cNvSpPr/>
      </xdr:nvSpPr>
      <xdr:spPr>
        <a:xfrm>
          <a:off x="19494500" y="916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52</xdr:row>
      <xdr:rowOff>24147</xdr:rowOff>
    </xdr:from>
    <xdr:ext cx="313932" cy="259045"/>
    <xdr:sp macro="" textlink="">
      <xdr:nvSpPr>
        <xdr:cNvPr id="815" name="テキスト ボックス 814"/>
        <xdr:cNvSpPr txBox="1"/>
      </xdr:nvSpPr>
      <xdr:spPr>
        <a:xfrm>
          <a:off x="19388333" y="8939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157480</xdr:rowOff>
    </xdr:from>
    <xdr:to>
      <xdr:col>27</xdr:col>
      <xdr:colOff>161925</xdr:colOff>
      <xdr:row>51</xdr:row>
      <xdr:rowOff>87630</xdr:rowOff>
    </xdr:to>
    <xdr:sp macro="" textlink="">
      <xdr:nvSpPr>
        <xdr:cNvPr id="816" name="フローチャート : 判断 815"/>
        <xdr:cNvSpPr/>
      </xdr:nvSpPr>
      <xdr:spPr>
        <a:xfrm>
          <a:off x="18605500" y="872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104157</xdr:rowOff>
    </xdr:from>
    <xdr:ext cx="313932" cy="259045"/>
    <xdr:sp macro="" textlink="">
      <xdr:nvSpPr>
        <xdr:cNvPr id="817" name="テキスト ボックス 816"/>
        <xdr:cNvSpPr txBox="1"/>
      </xdr:nvSpPr>
      <xdr:spPr>
        <a:xfrm>
          <a:off x="18499333" y="8505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3" name="円/楕円 82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4"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5" name="円/楕円 82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6" name="テキスト ボックス 825"/>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7" name="円/楕円 82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8" name="テキスト ボックス 827"/>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9" name="円/楕円 82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30" name="テキスト ボックス 829"/>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31" name="円/楕円 83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32" name="テキスト ボックス 831"/>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衛生費は，住民一人当たり</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45</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千円で，全国，類似団体，県内</a:t>
          </a:r>
          <a:r>
            <a:rPr kumimoji="0" lang="ja-JP" altLang="ja-JP" sz="1200" b="0" i="0" u="none" strike="noStrike" kern="0" cap="none" spc="0" normalizeH="0" baseline="0" noProof="0">
              <a:ln>
                <a:noFill/>
              </a:ln>
              <a:solidFill>
                <a:prstClr val="black"/>
              </a:solidFill>
              <a:effectLst/>
              <a:uLnTx/>
              <a:uFillTx/>
              <a:latin typeface="+mn-lt"/>
              <a:ea typeface="+mn-ea"/>
              <a:cs typeface="+mn-cs"/>
            </a:rPr>
            <a:t>いずれの平均よりも高い数値で推移して</a:t>
          </a:r>
          <a:r>
            <a:rPr kumimoji="0" lang="ja-JP" altLang="en-US" sz="1200" b="0" i="0" u="none" strike="noStrike" kern="0" cap="none" spc="0" normalizeH="0" baseline="0" noProof="0">
              <a:ln>
                <a:noFill/>
              </a:ln>
              <a:solidFill>
                <a:prstClr val="black"/>
              </a:solidFill>
              <a:effectLst/>
              <a:uLnTx/>
              <a:uFillTx/>
              <a:latin typeface="+mn-lt"/>
              <a:ea typeface="+mn-ea"/>
              <a:cs typeface="+mn-cs"/>
            </a:rPr>
            <a:t>いる。</a:t>
          </a:r>
          <a:r>
            <a:rPr kumimoji="0" lang="ja-JP" altLang="ja-JP" sz="1200" b="0" i="0" u="none" strike="noStrike" kern="0" cap="none" spc="0" normalizeH="0" baseline="0" noProof="0">
              <a:ln>
                <a:noFill/>
              </a:ln>
              <a:solidFill>
                <a:prstClr val="black"/>
              </a:solidFill>
              <a:effectLst/>
              <a:uLnTx/>
              <a:uFillTx/>
              <a:latin typeface="+mn-lt"/>
              <a:ea typeface="+mn-ea"/>
              <a:cs typeface="+mn-cs"/>
            </a:rPr>
            <a:t>主な</a:t>
          </a:r>
          <a:r>
            <a:rPr kumimoji="0" lang="ja-JP" altLang="en-US" sz="1200" b="0" i="0" u="none" strike="noStrike" kern="0" cap="none" spc="0" normalizeH="0" baseline="0" noProof="0">
              <a:ln>
                <a:noFill/>
              </a:ln>
              <a:solidFill>
                <a:prstClr val="black"/>
              </a:solidFill>
              <a:effectLst/>
              <a:uLnTx/>
              <a:uFillTx/>
              <a:latin typeface="+mn-lt"/>
              <a:ea typeface="+mn-ea"/>
              <a:cs typeface="+mn-cs"/>
            </a:rPr>
            <a:t>要因</a:t>
          </a:r>
          <a:r>
            <a:rPr kumimoji="0" lang="ja-JP" altLang="ja-JP" sz="1200" b="0" i="0" u="none" strike="noStrike" kern="0" cap="none" spc="0" normalizeH="0" baseline="0" noProof="0">
              <a:ln>
                <a:noFill/>
              </a:ln>
              <a:solidFill>
                <a:prstClr val="black"/>
              </a:solidFill>
              <a:effectLst/>
              <a:uLnTx/>
              <a:uFillTx/>
              <a:latin typeface="+mn-lt"/>
              <a:ea typeface="+mn-ea"/>
              <a:cs typeface="+mn-cs"/>
            </a:rPr>
            <a:t>は</a:t>
          </a:r>
          <a:r>
            <a:rPr kumimoji="0" lang="ja-JP" altLang="en-US" sz="1200" b="0" i="0" u="none" strike="noStrike" kern="0" cap="none" spc="0" normalizeH="0" baseline="0" noProof="0">
              <a:ln>
                <a:noFill/>
              </a:ln>
              <a:solidFill>
                <a:prstClr val="black"/>
              </a:solidFill>
              <a:effectLst/>
              <a:uLnTx/>
              <a:uFillTx/>
              <a:latin typeface="+mn-lt"/>
              <a:ea typeface="+mn-ea"/>
              <a:cs typeface="+mn-cs"/>
            </a:rPr>
            <a:t>，平成２８年３月から稼働した新ごみ処理施設建設に伴う津山圏域資源循環施設組合への負担金が平成２６年度より増嵩していることである。これは，本市における長年の懸案事項であった新ごみ処理施設建設事業に重点的に取り組んだことによるものである。</a:t>
          </a:r>
          <a:endParaRPr kumimoji="0"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mn-ea"/>
              <a:cs typeface="+mn-cs"/>
            </a:rPr>
            <a:t>　公債費は，</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住民一人当たり</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55</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千円で，</a:t>
          </a:r>
          <a:r>
            <a:rPr kumimoji="0" lang="ja-JP" altLang="ja-JP" sz="1200" b="0" i="0" u="none" strike="noStrike" kern="0" cap="none" spc="0" normalizeH="0" baseline="0" noProof="0">
              <a:ln>
                <a:noFill/>
              </a:ln>
              <a:solidFill>
                <a:prstClr val="black"/>
              </a:solidFill>
              <a:effectLst/>
              <a:uLnTx/>
              <a:uFillTx/>
              <a:latin typeface="+mn-lt"/>
              <a:ea typeface="+mn-ea"/>
              <a:cs typeface="+mn-cs"/>
            </a:rPr>
            <a:t>過去からの起債抑制策により</a:t>
          </a:r>
          <a:r>
            <a:rPr kumimoji="0" lang="ja-JP" altLang="en-US" sz="1200" b="0" i="0" u="none" strike="noStrike" kern="0" cap="none" spc="0" normalizeH="0" baseline="0" noProof="0">
              <a:ln>
                <a:noFill/>
              </a:ln>
              <a:solidFill>
                <a:prstClr val="black"/>
              </a:solidFill>
              <a:effectLst/>
              <a:uLnTx/>
              <a:uFillTx/>
              <a:latin typeface="+mn-lt"/>
              <a:ea typeface="+mn-ea"/>
              <a:cs typeface="+mn-cs"/>
            </a:rPr>
            <a:t>減少傾向にあるが，</a:t>
          </a:r>
          <a:r>
            <a:rPr kumimoji="0" lang="ja-JP" altLang="ja-JP" sz="1200" b="0" i="0" u="none" strike="noStrike" kern="0" cap="none" spc="0" normalizeH="0" baseline="0" noProof="0">
              <a:ln>
                <a:noFill/>
              </a:ln>
              <a:solidFill>
                <a:prstClr val="black"/>
              </a:solidFill>
              <a:effectLst/>
              <a:uLnTx/>
              <a:uFillTx/>
              <a:latin typeface="+mn-lt"/>
              <a:ea typeface="+mn-ea"/>
              <a:cs typeface="+mn-cs"/>
            </a:rPr>
            <a:t>全国</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類似団体</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県内いずれの平均よりも高い状態にある。</a:t>
          </a:r>
          <a:r>
            <a:rPr kumimoji="0" lang="ja-JP" altLang="en-US" sz="1200" b="0" i="0" u="none" strike="noStrike" kern="0" cap="none" spc="0" normalizeH="0" baseline="0" noProof="0">
              <a:ln>
                <a:noFill/>
              </a:ln>
              <a:solidFill>
                <a:prstClr val="black"/>
              </a:solidFill>
              <a:effectLst/>
              <a:uLnTx/>
              <a:uFillTx/>
              <a:latin typeface="+mn-lt"/>
              <a:ea typeface="+mn-ea"/>
              <a:cs typeface="+mn-cs"/>
            </a:rPr>
            <a:t>今後は，</a:t>
          </a:r>
          <a:r>
            <a:rPr kumimoji="0" lang="ja-JP" altLang="ja-JP" sz="1200" b="0" i="0" u="none" strike="noStrike" kern="0" cap="none" spc="0" normalizeH="0" baseline="0" noProof="0">
              <a:ln>
                <a:noFill/>
              </a:ln>
              <a:solidFill>
                <a:prstClr val="black"/>
              </a:solidFill>
              <a:effectLst/>
              <a:uLnTx/>
              <a:uFillTx/>
              <a:latin typeface="+mn-lt"/>
              <a:ea typeface="+mn-ea"/>
              <a:cs typeface="+mn-cs"/>
            </a:rPr>
            <a:t>土地開発公社</a:t>
          </a:r>
          <a:r>
            <a:rPr kumimoji="0" lang="ja-JP" altLang="en-US" sz="1200" b="0" i="0" u="none" strike="noStrike" kern="0" cap="none" spc="0" normalizeH="0" baseline="0" noProof="0">
              <a:ln>
                <a:noFill/>
              </a:ln>
              <a:solidFill>
                <a:prstClr val="black"/>
              </a:solidFill>
              <a:effectLst/>
              <a:uLnTx/>
              <a:uFillTx/>
              <a:latin typeface="+mn-lt"/>
              <a:ea typeface="+mn-ea"/>
              <a:cs typeface="+mn-cs"/>
            </a:rPr>
            <a:t>清算に伴い発行した第三セクター等改革推進債の償還により，</a:t>
          </a:r>
          <a:r>
            <a:rPr kumimoji="0" lang="ja-JP" altLang="ja-JP" sz="1200" b="0" i="0" u="none" strike="noStrike" kern="0" cap="none" spc="0" normalizeH="0" baseline="0" noProof="0">
              <a:ln>
                <a:noFill/>
              </a:ln>
              <a:solidFill>
                <a:prstClr val="black"/>
              </a:solidFill>
              <a:effectLst/>
              <a:uLnTx/>
              <a:uFillTx/>
              <a:latin typeface="+mn-lt"/>
              <a:ea typeface="+mn-ea"/>
              <a:cs typeface="+mn-cs"/>
            </a:rPr>
            <a:t>劇的な改善は困難な状況で</a:t>
          </a:r>
          <a:r>
            <a:rPr kumimoji="0" lang="ja-JP" altLang="en-US" sz="1200" b="0" i="0" u="none" strike="noStrike" kern="0" cap="none" spc="0" normalizeH="0" baseline="0" noProof="0">
              <a:ln>
                <a:noFill/>
              </a:ln>
              <a:solidFill>
                <a:prstClr val="black"/>
              </a:solidFill>
              <a:effectLst/>
              <a:uLnTx/>
              <a:uFillTx/>
              <a:latin typeface="+mn-lt"/>
              <a:ea typeface="+mn-ea"/>
              <a:cs typeface="+mn-cs"/>
            </a:rPr>
            <a:t>は</a:t>
          </a:r>
          <a:r>
            <a:rPr kumimoji="0" lang="ja-JP" altLang="ja-JP" sz="1200" b="0" i="0" u="none" strike="noStrike" kern="0" cap="none" spc="0" normalizeH="0" baseline="0" noProof="0">
              <a:ln>
                <a:noFill/>
              </a:ln>
              <a:solidFill>
                <a:prstClr val="black"/>
              </a:solidFill>
              <a:effectLst/>
              <a:uLnTx/>
              <a:uFillTx/>
              <a:latin typeface="+mn-lt"/>
              <a:ea typeface="+mn-ea"/>
              <a:cs typeface="+mn-cs"/>
            </a:rPr>
            <a:t>あるが</a:t>
          </a:r>
          <a:r>
            <a:rPr kumimoji="0" lang="ja-JP" altLang="en-US" sz="1200" b="0" i="0" u="none" strike="noStrike" kern="0" cap="none" spc="0" normalizeH="0" baseline="0" noProof="0">
              <a:ln>
                <a:noFill/>
              </a:ln>
              <a:solidFill>
                <a:prstClr val="black"/>
              </a:solidFill>
              <a:effectLst/>
              <a:uLnTx/>
              <a:uFillTx/>
              <a:latin typeface="+mn-lt"/>
              <a:ea typeface="+mn-ea"/>
              <a:cs typeface="+mn-cs"/>
            </a:rPr>
            <a:t>，当団体において</a:t>
          </a:r>
          <a:r>
            <a:rPr kumimoji="0" lang="ja-JP" altLang="ja-JP" sz="1200" b="0" i="0" u="none" strike="noStrike" kern="0" cap="none" spc="0" normalizeH="0" baseline="0" noProof="0">
              <a:ln>
                <a:noFill/>
              </a:ln>
              <a:solidFill>
                <a:prstClr val="black"/>
              </a:solidFill>
              <a:effectLst/>
              <a:uLnTx/>
              <a:uFillTx/>
              <a:latin typeface="+mn-lt"/>
              <a:ea typeface="+mn-ea"/>
              <a:cs typeface="+mn-cs"/>
            </a:rPr>
            <a:t>有利な起債</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財源を活用し</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改善に努めたい。</a:t>
          </a: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なお，教育費は平成２５，２６年度において大幅増となっているが，これは市内小中学校施設耐震補強事業に取り組んだことによるもので，この結果，本市の小中学校施設の耐震化は平成２６年度に全て完了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岡山県津山市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ea"/>
              <a:ea typeface="+mn-ea"/>
              <a:cs typeface="+mn-cs"/>
            </a:rPr>
            <a:t>　</a:t>
          </a:r>
          <a:r>
            <a:rPr kumimoji="0" lang="ja-JP" altLang="en-US" sz="1200" b="0" i="0" u="none" strike="noStrike" kern="0" cap="none" spc="0" normalizeH="0" baseline="0" noProof="0">
              <a:ln>
                <a:noFill/>
              </a:ln>
              <a:solidFill>
                <a:prstClr val="black"/>
              </a:solidFill>
              <a:effectLst/>
              <a:uLnTx/>
              <a:uFillTx/>
              <a:latin typeface="+mn-ea"/>
              <a:ea typeface="+mn-ea"/>
              <a:cs typeface="+mn-cs"/>
            </a:rPr>
            <a:t>高齢化が進む本市においては，扶助費が年々増加傾向にあること等から，平成２７年度の実質単年度収支は赤字となっているが，財政調整基金の取崩しにより，実質収支は黒字となっている。</a:t>
          </a:r>
          <a:endParaRPr kumimoji="0" lang="en-US" altLang="ja-JP" sz="12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ea"/>
              <a:ea typeface="+mn-ea"/>
              <a:cs typeface="+mn-cs"/>
            </a:rPr>
            <a:t>　</a:t>
          </a:r>
          <a:r>
            <a:rPr kumimoji="0" lang="ja-JP" altLang="ja-JP" sz="1200" b="0" i="0" u="none" strike="noStrike" kern="0" cap="none" spc="0" normalizeH="0" baseline="0" noProof="0">
              <a:ln>
                <a:noFill/>
              </a:ln>
              <a:solidFill>
                <a:prstClr val="black"/>
              </a:solidFill>
              <a:effectLst/>
              <a:uLnTx/>
              <a:uFillTx/>
              <a:latin typeface="+mn-ea"/>
              <a:ea typeface="+mn-ea"/>
              <a:cs typeface="+mn-cs"/>
            </a:rPr>
            <a:t>財政調整基金残高は</a:t>
          </a:r>
          <a:r>
            <a:rPr kumimoji="0" lang="ja-JP" altLang="en-US" sz="1200" b="0" i="0" u="none" strike="noStrike" kern="0" cap="none" spc="0" normalizeH="0" baseline="0" noProof="0">
              <a:ln>
                <a:noFill/>
              </a:ln>
              <a:solidFill>
                <a:prstClr val="black"/>
              </a:solidFill>
              <a:effectLst/>
              <a:uLnTx/>
              <a:uFillTx/>
              <a:latin typeface="+mn-ea"/>
              <a:ea typeface="+mn-ea"/>
              <a:cs typeface="+mn-cs"/>
            </a:rPr>
            <a:t>平成２４年度まで減となっていたが，平成２５年度以降，適切な財源の確保と歳出の精査により一定水準を維持している。今後は合併特例期間終了による地方交付税の縮減などから，財政運営は一層厳しい見通しとなるが，事務事業の見直し等，行財政改革に取り組み，健全な行財政運営に努めていく。</a:t>
          </a:r>
          <a:endParaRPr kumimoji="0" lang="ja-JP" altLang="ja-JP" sz="1200" b="0" i="0" u="none" strike="noStrike" kern="0" cap="none" spc="0" normalizeH="0" baseline="0" noProof="0">
            <a:ln>
              <a:noFill/>
            </a:ln>
            <a:solidFill>
              <a:prstClr val="black"/>
            </a:solidFill>
            <a:effectLst/>
            <a:uLnTx/>
            <a:uFillTx/>
            <a:latin typeface="+mn-ea"/>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岡山県津山市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黒字額の大半は</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水道事業会計である。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水道事業会計</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一般会計以外の会計では</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ほとんどの会計において一般会計からの繰出金を除けば赤字会計であり</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黒字額の標準財政規模に対する比率は低くなっている。</a:t>
          </a:r>
          <a:endParaRPr kumimoji="0"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a:t>
          </a:r>
          <a:r>
            <a:rPr kumimoji="0" lang="ja-JP" altLang="en-US" sz="1200" b="0" i="0" u="none" strike="noStrike" kern="0" cap="none" spc="0" normalizeH="0" baseline="0" noProof="0">
              <a:ln>
                <a:noFill/>
              </a:ln>
              <a:solidFill>
                <a:prstClr val="black"/>
              </a:solidFill>
              <a:effectLst/>
              <a:uLnTx/>
              <a:uFillTx/>
              <a:latin typeface="+mn-lt"/>
              <a:ea typeface="+mn-ea"/>
              <a:cs typeface="+mn-cs"/>
            </a:rPr>
            <a:t>今後も引き続き，</a:t>
          </a:r>
          <a:r>
            <a:rPr kumimoji="0" lang="ja-JP" altLang="ja-JP" sz="1200" b="0" i="0" u="none" strike="noStrike" kern="0" cap="none" spc="0" normalizeH="0" baseline="0" noProof="0">
              <a:ln>
                <a:noFill/>
              </a:ln>
              <a:solidFill>
                <a:prstClr val="black"/>
              </a:solidFill>
              <a:effectLst/>
              <a:uLnTx/>
              <a:uFillTx/>
              <a:latin typeface="+mn-lt"/>
              <a:ea typeface="+mn-ea"/>
              <a:cs typeface="+mn-cs"/>
            </a:rPr>
            <a:t>下水道事業</a:t>
          </a:r>
          <a:r>
            <a:rPr kumimoji="0" lang="ja-JP" altLang="en-US" sz="1200" b="0" i="0" u="none" strike="noStrike" kern="0" cap="none" spc="0" normalizeH="0" baseline="0" noProof="0">
              <a:ln>
                <a:noFill/>
              </a:ln>
              <a:solidFill>
                <a:prstClr val="black"/>
              </a:solidFill>
              <a:effectLst/>
              <a:uLnTx/>
              <a:uFillTx/>
              <a:latin typeface="+mn-lt"/>
              <a:ea typeface="+mn-ea"/>
              <a:cs typeface="+mn-cs"/>
            </a:rPr>
            <a:t>等</a:t>
          </a:r>
          <a:r>
            <a:rPr kumimoji="0" lang="ja-JP" altLang="ja-JP" sz="1200" b="0" i="0" u="none" strike="noStrike" kern="0" cap="none" spc="0" normalizeH="0" baseline="0" noProof="0">
              <a:ln>
                <a:noFill/>
              </a:ln>
              <a:solidFill>
                <a:prstClr val="black"/>
              </a:solidFill>
              <a:effectLst/>
              <a:uLnTx/>
              <a:uFillTx/>
              <a:latin typeface="+mn-lt"/>
              <a:ea typeface="+mn-ea"/>
              <a:cs typeface="+mn-cs"/>
            </a:rPr>
            <a:t>の公営企業会計では</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経費を節減するとともに</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料金見直しも含めた経営の健全化に努め</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国民健康保険事業においては受診率向上事業を強化し</a:t>
          </a:r>
          <a:r>
            <a:rPr kumimoji="0" lang="ja-JP" altLang="en-US" sz="1200" b="0" i="0" u="none" strike="noStrike" kern="0" cap="none" spc="0" normalizeH="0" baseline="0" noProof="0">
              <a:ln>
                <a:noFill/>
              </a:ln>
              <a:solidFill>
                <a:prstClr val="black"/>
              </a:solidFill>
              <a:effectLst/>
              <a:uLnTx/>
              <a:uFillTx/>
              <a:latin typeface="+mn-lt"/>
              <a:ea typeface="+mn-ea"/>
              <a:cs typeface="+mn-cs"/>
            </a:rPr>
            <a:t>，一般</a:t>
          </a:r>
          <a:r>
            <a:rPr kumimoji="0" lang="ja-JP" altLang="ja-JP" sz="1200" b="0" i="0" u="none" strike="noStrike" kern="0" cap="none" spc="0" normalizeH="0" baseline="0" noProof="0">
              <a:ln>
                <a:noFill/>
              </a:ln>
              <a:solidFill>
                <a:prstClr val="black"/>
              </a:solidFill>
              <a:effectLst/>
              <a:uLnTx/>
              <a:uFillTx/>
              <a:latin typeface="+mn-lt"/>
              <a:ea typeface="+mn-ea"/>
              <a:cs typeface="+mn-cs"/>
            </a:rPr>
            <a:t>会計の負担額軽減</a:t>
          </a:r>
          <a:r>
            <a:rPr kumimoji="0" lang="ja-JP" altLang="en-US" sz="1200" b="0" i="0" u="none" strike="noStrike" kern="0" cap="none" spc="0" normalizeH="0" baseline="0" noProof="0">
              <a:ln>
                <a:noFill/>
              </a:ln>
              <a:solidFill>
                <a:prstClr val="black"/>
              </a:solidFill>
              <a:effectLst/>
              <a:uLnTx/>
              <a:uFillTx/>
              <a:latin typeface="+mn-lt"/>
              <a:ea typeface="+mn-ea"/>
              <a:cs typeface="+mn-cs"/>
            </a:rPr>
            <a:t>に</a:t>
          </a:r>
          <a:r>
            <a:rPr kumimoji="0" lang="ja-JP" altLang="ja-JP" sz="1200" b="0" i="0" u="none" strike="noStrike" kern="0" cap="none" spc="0" normalizeH="0" baseline="0" noProof="0">
              <a:ln>
                <a:noFill/>
              </a:ln>
              <a:solidFill>
                <a:prstClr val="black"/>
              </a:solidFill>
              <a:effectLst/>
              <a:uLnTx/>
              <a:uFillTx/>
              <a:latin typeface="+mn-lt"/>
              <a:ea typeface="+mn-ea"/>
              <a:cs typeface="+mn-cs"/>
            </a:rPr>
            <a:t>努めていく</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endParaRPr kumimoji="1" lang="ja-JP" altLang="en-US" sz="12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49222701</v>
      </c>
      <c r="BO4" s="409"/>
      <c r="BP4" s="409"/>
      <c r="BQ4" s="409"/>
      <c r="BR4" s="409"/>
      <c r="BS4" s="409"/>
      <c r="BT4" s="409"/>
      <c r="BU4" s="410"/>
      <c r="BV4" s="408">
        <v>53311969</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8.1</v>
      </c>
      <c r="CU4" s="586"/>
      <c r="CV4" s="586"/>
      <c r="CW4" s="586"/>
      <c r="CX4" s="586"/>
      <c r="CY4" s="586"/>
      <c r="CZ4" s="586"/>
      <c r="DA4" s="587"/>
      <c r="DB4" s="585">
        <v>5</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46877971</v>
      </c>
      <c r="BO5" s="414"/>
      <c r="BP5" s="414"/>
      <c r="BQ5" s="414"/>
      <c r="BR5" s="414"/>
      <c r="BS5" s="414"/>
      <c r="BT5" s="414"/>
      <c r="BU5" s="415"/>
      <c r="BV5" s="413">
        <v>51786297</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89.9</v>
      </c>
      <c r="CU5" s="384"/>
      <c r="CV5" s="384"/>
      <c r="CW5" s="384"/>
      <c r="CX5" s="384"/>
      <c r="CY5" s="384"/>
      <c r="CZ5" s="384"/>
      <c r="DA5" s="385"/>
      <c r="DB5" s="383">
        <v>91.5</v>
      </c>
      <c r="DC5" s="384"/>
      <c r="DD5" s="384"/>
      <c r="DE5" s="384"/>
      <c r="DF5" s="384"/>
      <c r="DG5" s="384"/>
      <c r="DH5" s="384"/>
      <c r="DI5" s="385"/>
      <c r="DJ5" s="137"/>
      <c r="DK5" s="137"/>
      <c r="DL5" s="137"/>
      <c r="DM5" s="137"/>
      <c r="DN5" s="137"/>
      <c r="DO5" s="137"/>
    </row>
    <row r="6" spans="1:119" ht="18.75" customHeight="1" x14ac:dyDescent="0.15">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2344730</v>
      </c>
      <c r="BO6" s="414"/>
      <c r="BP6" s="414"/>
      <c r="BQ6" s="414"/>
      <c r="BR6" s="414"/>
      <c r="BS6" s="414"/>
      <c r="BT6" s="414"/>
      <c r="BU6" s="415"/>
      <c r="BV6" s="413">
        <v>1525672</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96.4</v>
      </c>
      <c r="CU6" s="560"/>
      <c r="CV6" s="560"/>
      <c r="CW6" s="560"/>
      <c r="CX6" s="560"/>
      <c r="CY6" s="560"/>
      <c r="CZ6" s="560"/>
      <c r="DA6" s="561"/>
      <c r="DB6" s="559">
        <v>98.7</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94609</v>
      </c>
      <c r="BO7" s="414"/>
      <c r="BP7" s="414"/>
      <c r="BQ7" s="414"/>
      <c r="BR7" s="414"/>
      <c r="BS7" s="414"/>
      <c r="BT7" s="414"/>
      <c r="BU7" s="415"/>
      <c r="BV7" s="413">
        <v>146943</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27899278</v>
      </c>
      <c r="CU7" s="414"/>
      <c r="CV7" s="414"/>
      <c r="CW7" s="414"/>
      <c r="CX7" s="414"/>
      <c r="CY7" s="414"/>
      <c r="CZ7" s="414"/>
      <c r="DA7" s="415"/>
      <c r="DB7" s="413">
        <v>27751097</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2250121</v>
      </c>
      <c r="BO8" s="414"/>
      <c r="BP8" s="414"/>
      <c r="BQ8" s="414"/>
      <c r="BR8" s="414"/>
      <c r="BS8" s="414"/>
      <c r="BT8" s="414"/>
      <c r="BU8" s="415"/>
      <c r="BV8" s="413">
        <v>1378729</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0.54</v>
      </c>
      <c r="CU8" s="523"/>
      <c r="CV8" s="523"/>
      <c r="CW8" s="523"/>
      <c r="CX8" s="523"/>
      <c r="CY8" s="523"/>
      <c r="CZ8" s="523"/>
      <c r="DA8" s="524"/>
      <c r="DB8" s="522">
        <v>0.54</v>
      </c>
      <c r="DC8" s="523"/>
      <c r="DD8" s="523"/>
      <c r="DE8" s="523"/>
      <c r="DF8" s="523"/>
      <c r="DG8" s="523"/>
      <c r="DH8" s="523"/>
      <c r="DI8" s="524"/>
      <c r="DJ8" s="137"/>
      <c r="DK8" s="137"/>
      <c r="DL8" s="137"/>
      <c r="DM8" s="137"/>
      <c r="DN8" s="137"/>
      <c r="DO8" s="137"/>
    </row>
    <row r="9" spans="1:119" ht="18.75" customHeight="1" thickBot="1" x14ac:dyDescent="0.2">
      <c r="A9" s="138"/>
      <c r="B9" s="548" t="s">
        <v>94</v>
      </c>
      <c r="C9" s="549"/>
      <c r="D9" s="549"/>
      <c r="E9" s="549"/>
      <c r="F9" s="549"/>
      <c r="G9" s="549"/>
      <c r="H9" s="549"/>
      <c r="I9" s="549"/>
      <c r="J9" s="549"/>
      <c r="K9" s="476"/>
      <c r="L9" s="550" t="s">
        <v>95</v>
      </c>
      <c r="M9" s="551"/>
      <c r="N9" s="551"/>
      <c r="O9" s="551"/>
      <c r="P9" s="551"/>
      <c r="Q9" s="552"/>
      <c r="R9" s="553">
        <v>103746</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78</v>
      </c>
      <c r="AV9" s="471"/>
      <c r="AW9" s="471"/>
      <c r="AX9" s="471"/>
      <c r="AY9" s="393" t="s">
        <v>98</v>
      </c>
      <c r="AZ9" s="394"/>
      <c r="BA9" s="394"/>
      <c r="BB9" s="394"/>
      <c r="BC9" s="394"/>
      <c r="BD9" s="394"/>
      <c r="BE9" s="394"/>
      <c r="BF9" s="394"/>
      <c r="BG9" s="394"/>
      <c r="BH9" s="394"/>
      <c r="BI9" s="394"/>
      <c r="BJ9" s="394"/>
      <c r="BK9" s="394"/>
      <c r="BL9" s="394"/>
      <c r="BM9" s="395"/>
      <c r="BN9" s="413">
        <v>871392</v>
      </c>
      <c r="BO9" s="414"/>
      <c r="BP9" s="414"/>
      <c r="BQ9" s="414"/>
      <c r="BR9" s="414"/>
      <c r="BS9" s="414"/>
      <c r="BT9" s="414"/>
      <c r="BU9" s="415"/>
      <c r="BV9" s="413">
        <v>-64521</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17.2</v>
      </c>
      <c r="CU9" s="384"/>
      <c r="CV9" s="384"/>
      <c r="CW9" s="384"/>
      <c r="CX9" s="384"/>
      <c r="CY9" s="384"/>
      <c r="CZ9" s="384"/>
      <c r="DA9" s="385"/>
      <c r="DB9" s="383">
        <v>18</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106788</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102</v>
      </c>
      <c r="AV10" s="471"/>
      <c r="AW10" s="471"/>
      <c r="AX10" s="471"/>
      <c r="AY10" s="393" t="s">
        <v>103</v>
      </c>
      <c r="AZ10" s="394"/>
      <c r="BA10" s="394"/>
      <c r="BB10" s="394"/>
      <c r="BC10" s="394"/>
      <c r="BD10" s="394"/>
      <c r="BE10" s="394"/>
      <c r="BF10" s="394"/>
      <c r="BG10" s="394"/>
      <c r="BH10" s="394"/>
      <c r="BI10" s="394"/>
      <c r="BJ10" s="394"/>
      <c r="BK10" s="394"/>
      <c r="BL10" s="394"/>
      <c r="BM10" s="395"/>
      <c r="BN10" s="413">
        <v>1662</v>
      </c>
      <c r="BO10" s="414"/>
      <c r="BP10" s="414"/>
      <c r="BQ10" s="414"/>
      <c r="BR10" s="414"/>
      <c r="BS10" s="414"/>
      <c r="BT10" s="414"/>
      <c r="BU10" s="415"/>
      <c r="BV10" s="413">
        <v>824458</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102</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x14ac:dyDescent="0.15">
      <c r="A12" s="138"/>
      <c r="B12" s="525" t="s">
        <v>111</v>
      </c>
      <c r="C12" s="526"/>
      <c r="D12" s="526"/>
      <c r="E12" s="526"/>
      <c r="F12" s="526"/>
      <c r="G12" s="526"/>
      <c r="H12" s="526"/>
      <c r="I12" s="526"/>
      <c r="J12" s="526"/>
      <c r="K12" s="527"/>
      <c r="L12" s="534" t="s">
        <v>112</v>
      </c>
      <c r="M12" s="535"/>
      <c r="N12" s="535"/>
      <c r="O12" s="535"/>
      <c r="P12" s="535"/>
      <c r="Q12" s="536"/>
      <c r="R12" s="537">
        <v>103954</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v>1000000</v>
      </c>
      <c r="BO12" s="414"/>
      <c r="BP12" s="414"/>
      <c r="BQ12" s="414"/>
      <c r="BR12" s="414"/>
      <c r="BS12" s="414"/>
      <c r="BT12" s="414"/>
      <c r="BU12" s="415"/>
      <c r="BV12" s="413">
        <v>760000</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119</v>
      </c>
      <c r="CU12" s="523"/>
      <c r="CV12" s="523"/>
      <c r="CW12" s="523"/>
      <c r="CX12" s="523"/>
      <c r="CY12" s="523"/>
      <c r="CZ12" s="523"/>
      <c r="DA12" s="524"/>
      <c r="DB12" s="522" t="s">
        <v>119</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120</v>
      </c>
      <c r="N13" s="512"/>
      <c r="O13" s="512"/>
      <c r="P13" s="512"/>
      <c r="Q13" s="513"/>
      <c r="R13" s="514">
        <v>103193</v>
      </c>
      <c r="S13" s="515"/>
      <c r="T13" s="515"/>
      <c r="U13" s="515"/>
      <c r="V13" s="516"/>
      <c r="W13" s="502" t="s">
        <v>121</v>
      </c>
      <c r="X13" s="426"/>
      <c r="Y13" s="426"/>
      <c r="Z13" s="426"/>
      <c r="AA13" s="426"/>
      <c r="AB13" s="427"/>
      <c r="AC13" s="389">
        <v>2982</v>
      </c>
      <c r="AD13" s="390"/>
      <c r="AE13" s="390"/>
      <c r="AF13" s="390"/>
      <c r="AG13" s="391"/>
      <c r="AH13" s="389">
        <v>4090</v>
      </c>
      <c r="AI13" s="390"/>
      <c r="AJ13" s="390"/>
      <c r="AK13" s="390"/>
      <c r="AL13" s="392"/>
      <c r="AM13" s="482" t="s">
        <v>122</v>
      </c>
      <c r="AN13" s="387"/>
      <c r="AO13" s="387"/>
      <c r="AP13" s="387"/>
      <c r="AQ13" s="387"/>
      <c r="AR13" s="387"/>
      <c r="AS13" s="387"/>
      <c r="AT13" s="388"/>
      <c r="AU13" s="470" t="s">
        <v>116</v>
      </c>
      <c r="AV13" s="471"/>
      <c r="AW13" s="471"/>
      <c r="AX13" s="471"/>
      <c r="AY13" s="393" t="s">
        <v>123</v>
      </c>
      <c r="AZ13" s="394"/>
      <c r="BA13" s="394"/>
      <c r="BB13" s="394"/>
      <c r="BC13" s="394"/>
      <c r="BD13" s="394"/>
      <c r="BE13" s="394"/>
      <c r="BF13" s="394"/>
      <c r="BG13" s="394"/>
      <c r="BH13" s="394"/>
      <c r="BI13" s="394"/>
      <c r="BJ13" s="394"/>
      <c r="BK13" s="394"/>
      <c r="BL13" s="394"/>
      <c r="BM13" s="395"/>
      <c r="BN13" s="413">
        <v>-126946</v>
      </c>
      <c r="BO13" s="414"/>
      <c r="BP13" s="414"/>
      <c r="BQ13" s="414"/>
      <c r="BR13" s="414"/>
      <c r="BS13" s="414"/>
      <c r="BT13" s="414"/>
      <c r="BU13" s="415"/>
      <c r="BV13" s="413">
        <v>-63</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12.4</v>
      </c>
      <c r="CU13" s="384"/>
      <c r="CV13" s="384"/>
      <c r="CW13" s="384"/>
      <c r="CX13" s="384"/>
      <c r="CY13" s="384"/>
      <c r="CZ13" s="384"/>
      <c r="DA13" s="385"/>
      <c r="DB13" s="383">
        <v>13.2</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125</v>
      </c>
      <c r="M14" s="543"/>
      <c r="N14" s="543"/>
      <c r="O14" s="543"/>
      <c r="P14" s="543"/>
      <c r="Q14" s="544"/>
      <c r="R14" s="514">
        <v>104717</v>
      </c>
      <c r="S14" s="515"/>
      <c r="T14" s="515"/>
      <c r="U14" s="515"/>
      <c r="V14" s="516"/>
      <c r="W14" s="517"/>
      <c r="X14" s="429"/>
      <c r="Y14" s="429"/>
      <c r="Z14" s="429"/>
      <c r="AA14" s="429"/>
      <c r="AB14" s="430"/>
      <c r="AC14" s="507">
        <v>6.4</v>
      </c>
      <c r="AD14" s="508"/>
      <c r="AE14" s="508"/>
      <c r="AF14" s="508"/>
      <c r="AG14" s="509"/>
      <c r="AH14" s="507">
        <v>7.7</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156.6</v>
      </c>
      <c r="CU14" s="486"/>
      <c r="CV14" s="486"/>
      <c r="CW14" s="486"/>
      <c r="CX14" s="486"/>
      <c r="CY14" s="486"/>
      <c r="CZ14" s="486"/>
      <c r="DA14" s="487"/>
      <c r="DB14" s="518">
        <v>145.1</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120</v>
      </c>
      <c r="N15" s="512"/>
      <c r="O15" s="512"/>
      <c r="P15" s="512"/>
      <c r="Q15" s="513"/>
      <c r="R15" s="514">
        <v>103988</v>
      </c>
      <c r="S15" s="515"/>
      <c r="T15" s="515"/>
      <c r="U15" s="515"/>
      <c r="V15" s="516"/>
      <c r="W15" s="502" t="s">
        <v>127</v>
      </c>
      <c r="X15" s="426"/>
      <c r="Y15" s="426"/>
      <c r="Z15" s="426"/>
      <c r="AA15" s="426"/>
      <c r="AB15" s="427"/>
      <c r="AC15" s="389">
        <v>13125</v>
      </c>
      <c r="AD15" s="390"/>
      <c r="AE15" s="390"/>
      <c r="AF15" s="390"/>
      <c r="AG15" s="391"/>
      <c r="AH15" s="389">
        <v>15185</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11432300</v>
      </c>
      <c r="BO15" s="409"/>
      <c r="BP15" s="409"/>
      <c r="BQ15" s="409"/>
      <c r="BR15" s="409"/>
      <c r="BS15" s="409"/>
      <c r="BT15" s="409"/>
      <c r="BU15" s="410"/>
      <c r="BV15" s="408">
        <v>11015260</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28</v>
      </c>
      <c r="AD16" s="508"/>
      <c r="AE16" s="508"/>
      <c r="AF16" s="508"/>
      <c r="AG16" s="509"/>
      <c r="AH16" s="507">
        <v>28.7</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21240151</v>
      </c>
      <c r="BO16" s="414"/>
      <c r="BP16" s="414"/>
      <c r="BQ16" s="414"/>
      <c r="BR16" s="414"/>
      <c r="BS16" s="414"/>
      <c r="BT16" s="414"/>
      <c r="BU16" s="415"/>
      <c r="BV16" s="413">
        <v>20470685</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133</v>
      </c>
      <c r="N17" s="497"/>
      <c r="O17" s="497"/>
      <c r="P17" s="497"/>
      <c r="Q17" s="498"/>
      <c r="R17" s="499" t="s">
        <v>134</v>
      </c>
      <c r="S17" s="500"/>
      <c r="T17" s="500"/>
      <c r="U17" s="500"/>
      <c r="V17" s="501"/>
      <c r="W17" s="502" t="s">
        <v>135</v>
      </c>
      <c r="X17" s="426"/>
      <c r="Y17" s="426"/>
      <c r="Z17" s="426"/>
      <c r="AA17" s="426"/>
      <c r="AB17" s="427"/>
      <c r="AC17" s="389">
        <v>30719</v>
      </c>
      <c r="AD17" s="390"/>
      <c r="AE17" s="390"/>
      <c r="AF17" s="390"/>
      <c r="AG17" s="391"/>
      <c r="AH17" s="389">
        <v>32923</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14513808</v>
      </c>
      <c r="BO17" s="414"/>
      <c r="BP17" s="414"/>
      <c r="BQ17" s="414"/>
      <c r="BR17" s="414"/>
      <c r="BS17" s="414"/>
      <c r="BT17" s="414"/>
      <c r="BU17" s="415"/>
      <c r="BV17" s="413">
        <v>14122375</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137</v>
      </c>
      <c r="C18" s="476"/>
      <c r="D18" s="476"/>
      <c r="E18" s="477"/>
      <c r="F18" s="477"/>
      <c r="G18" s="477"/>
      <c r="H18" s="477"/>
      <c r="I18" s="477"/>
      <c r="J18" s="477"/>
      <c r="K18" s="477"/>
      <c r="L18" s="478">
        <v>506.33</v>
      </c>
      <c r="M18" s="478"/>
      <c r="N18" s="478"/>
      <c r="O18" s="478"/>
      <c r="P18" s="478"/>
      <c r="Q18" s="478"/>
      <c r="R18" s="479"/>
      <c r="S18" s="479"/>
      <c r="T18" s="479"/>
      <c r="U18" s="479"/>
      <c r="V18" s="480"/>
      <c r="W18" s="494"/>
      <c r="X18" s="495"/>
      <c r="Y18" s="495"/>
      <c r="Z18" s="495"/>
      <c r="AA18" s="495"/>
      <c r="AB18" s="503"/>
      <c r="AC18" s="377">
        <v>65.599999999999994</v>
      </c>
      <c r="AD18" s="378"/>
      <c r="AE18" s="378"/>
      <c r="AF18" s="378"/>
      <c r="AG18" s="481"/>
      <c r="AH18" s="377">
        <v>62.3</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25839725</v>
      </c>
      <c r="BO18" s="414"/>
      <c r="BP18" s="414"/>
      <c r="BQ18" s="414"/>
      <c r="BR18" s="414"/>
      <c r="BS18" s="414"/>
      <c r="BT18" s="414"/>
      <c r="BU18" s="415"/>
      <c r="BV18" s="413">
        <v>25748714</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139</v>
      </c>
      <c r="C19" s="476"/>
      <c r="D19" s="476"/>
      <c r="E19" s="477"/>
      <c r="F19" s="477"/>
      <c r="G19" s="477"/>
      <c r="H19" s="477"/>
      <c r="I19" s="477"/>
      <c r="J19" s="477"/>
      <c r="K19" s="477"/>
      <c r="L19" s="483">
        <v>205</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33021899</v>
      </c>
      <c r="BO19" s="414"/>
      <c r="BP19" s="414"/>
      <c r="BQ19" s="414"/>
      <c r="BR19" s="414"/>
      <c r="BS19" s="414"/>
      <c r="BT19" s="414"/>
      <c r="BU19" s="415"/>
      <c r="BV19" s="413">
        <v>32276674</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141</v>
      </c>
      <c r="C20" s="476"/>
      <c r="D20" s="476"/>
      <c r="E20" s="477"/>
      <c r="F20" s="477"/>
      <c r="G20" s="477"/>
      <c r="H20" s="477"/>
      <c r="I20" s="477"/>
      <c r="J20" s="477"/>
      <c r="K20" s="477"/>
      <c r="L20" s="483">
        <v>40303</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73727948</v>
      </c>
      <c r="BO23" s="414"/>
      <c r="BP23" s="414"/>
      <c r="BQ23" s="414"/>
      <c r="BR23" s="414"/>
      <c r="BS23" s="414"/>
      <c r="BT23" s="414"/>
      <c r="BU23" s="415"/>
      <c r="BV23" s="413">
        <v>73344786</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150</v>
      </c>
      <c r="F24" s="387"/>
      <c r="G24" s="387"/>
      <c r="H24" s="387"/>
      <c r="I24" s="387"/>
      <c r="J24" s="387"/>
      <c r="K24" s="388"/>
      <c r="L24" s="389">
        <v>1</v>
      </c>
      <c r="M24" s="390"/>
      <c r="N24" s="390"/>
      <c r="O24" s="390"/>
      <c r="P24" s="391"/>
      <c r="Q24" s="389">
        <v>8330</v>
      </c>
      <c r="R24" s="390"/>
      <c r="S24" s="390"/>
      <c r="T24" s="390"/>
      <c r="U24" s="390"/>
      <c r="V24" s="391"/>
      <c r="W24" s="455"/>
      <c r="X24" s="446"/>
      <c r="Y24" s="447"/>
      <c r="Z24" s="386" t="s">
        <v>151</v>
      </c>
      <c r="AA24" s="387"/>
      <c r="AB24" s="387"/>
      <c r="AC24" s="387"/>
      <c r="AD24" s="387"/>
      <c r="AE24" s="387"/>
      <c r="AF24" s="387"/>
      <c r="AG24" s="388"/>
      <c r="AH24" s="389">
        <v>690</v>
      </c>
      <c r="AI24" s="390"/>
      <c r="AJ24" s="390"/>
      <c r="AK24" s="390"/>
      <c r="AL24" s="391"/>
      <c r="AM24" s="389">
        <v>2293560</v>
      </c>
      <c r="AN24" s="390"/>
      <c r="AO24" s="390"/>
      <c r="AP24" s="390"/>
      <c r="AQ24" s="390"/>
      <c r="AR24" s="391"/>
      <c r="AS24" s="389">
        <v>3324</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35210908</v>
      </c>
      <c r="BO24" s="414"/>
      <c r="BP24" s="414"/>
      <c r="BQ24" s="414"/>
      <c r="BR24" s="414"/>
      <c r="BS24" s="414"/>
      <c r="BT24" s="414"/>
      <c r="BU24" s="415"/>
      <c r="BV24" s="413">
        <v>36046897</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153</v>
      </c>
      <c r="F25" s="387"/>
      <c r="G25" s="387"/>
      <c r="H25" s="387"/>
      <c r="I25" s="387"/>
      <c r="J25" s="387"/>
      <c r="K25" s="388"/>
      <c r="L25" s="389">
        <v>2</v>
      </c>
      <c r="M25" s="390"/>
      <c r="N25" s="390"/>
      <c r="O25" s="390"/>
      <c r="P25" s="391"/>
      <c r="Q25" s="389">
        <v>7020</v>
      </c>
      <c r="R25" s="390"/>
      <c r="S25" s="390"/>
      <c r="T25" s="390"/>
      <c r="U25" s="390"/>
      <c r="V25" s="391"/>
      <c r="W25" s="455"/>
      <c r="X25" s="446"/>
      <c r="Y25" s="447"/>
      <c r="Z25" s="386" t="s">
        <v>154</v>
      </c>
      <c r="AA25" s="387"/>
      <c r="AB25" s="387"/>
      <c r="AC25" s="387"/>
      <c r="AD25" s="387"/>
      <c r="AE25" s="387"/>
      <c r="AF25" s="387"/>
      <c r="AG25" s="388"/>
      <c r="AH25" s="389" t="s">
        <v>119</v>
      </c>
      <c r="AI25" s="390"/>
      <c r="AJ25" s="390"/>
      <c r="AK25" s="390"/>
      <c r="AL25" s="391"/>
      <c r="AM25" s="389" t="s">
        <v>119</v>
      </c>
      <c r="AN25" s="390"/>
      <c r="AO25" s="390"/>
      <c r="AP25" s="390"/>
      <c r="AQ25" s="390"/>
      <c r="AR25" s="391"/>
      <c r="AS25" s="389" t="s">
        <v>119</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6230632</v>
      </c>
      <c r="BO25" s="409"/>
      <c r="BP25" s="409"/>
      <c r="BQ25" s="409"/>
      <c r="BR25" s="409"/>
      <c r="BS25" s="409"/>
      <c r="BT25" s="409"/>
      <c r="BU25" s="410"/>
      <c r="BV25" s="408">
        <v>6615207</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156</v>
      </c>
      <c r="F26" s="387"/>
      <c r="G26" s="387"/>
      <c r="H26" s="387"/>
      <c r="I26" s="387"/>
      <c r="J26" s="387"/>
      <c r="K26" s="388"/>
      <c r="L26" s="389">
        <v>1</v>
      </c>
      <c r="M26" s="390"/>
      <c r="N26" s="390"/>
      <c r="O26" s="390"/>
      <c r="P26" s="391"/>
      <c r="Q26" s="389">
        <v>6210</v>
      </c>
      <c r="R26" s="390"/>
      <c r="S26" s="390"/>
      <c r="T26" s="390"/>
      <c r="U26" s="390"/>
      <c r="V26" s="391"/>
      <c r="W26" s="455"/>
      <c r="X26" s="446"/>
      <c r="Y26" s="447"/>
      <c r="Z26" s="386" t="s">
        <v>157</v>
      </c>
      <c r="AA26" s="468"/>
      <c r="AB26" s="468"/>
      <c r="AC26" s="468"/>
      <c r="AD26" s="468"/>
      <c r="AE26" s="468"/>
      <c r="AF26" s="468"/>
      <c r="AG26" s="469"/>
      <c r="AH26" s="389">
        <v>1</v>
      </c>
      <c r="AI26" s="390"/>
      <c r="AJ26" s="390"/>
      <c r="AK26" s="390"/>
      <c r="AL26" s="391"/>
      <c r="AM26" s="389" t="s">
        <v>158</v>
      </c>
      <c r="AN26" s="390"/>
      <c r="AO26" s="390"/>
      <c r="AP26" s="390"/>
      <c r="AQ26" s="390"/>
      <c r="AR26" s="391"/>
      <c r="AS26" s="389" t="s">
        <v>158</v>
      </c>
      <c r="AT26" s="390"/>
      <c r="AU26" s="390"/>
      <c r="AV26" s="390"/>
      <c r="AW26" s="390"/>
      <c r="AX26" s="392"/>
      <c r="AY26" s="422" t="s">
        <v>159</v>
      </c>
      <c r="AZ26" s="423"/>
      <c r="BA26" s="423"/>
      <c r="BB26" s="423"/>
      <c r="BC26" s="423"/>
      <c r="BD26" s="423"/>
      <c r="BE26" s="423"/>
      <c r="BF26" s="423"/>
      <c r="BG26" s="423"/>
      <c r="BH26" s="423"/>
      <c r="BI26" s="423"/>
      <c r="BJ26" s="423"/>
      <c r="BK26" s="423"/>
      <c r="BL26" s="423"/>
      <c r="BM26" s="424"/>
      <c r="BN26" s="413" t="s">
        <v>119</v>
      </c>
      <c r="BO26" s="414"/>
      <c r="BP26" s="414"/>
      <c r="BQ26" s="414"/>
      <c r="BR26" s="414"/>
      <c r="BS26" s="414"/>
      <c r="BT26" s="414"/>
      <c r="BU26" s="415"/>
      <c r="BV26" s="413" t="s">
        <v>119</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160</v>
      </c>
      <c r="F27" s="387"/>
      <c r="G27" s="387"/>
      <c r="H27" s="387"/>
      <c r="I27" s="387"/>
      <c r="J27" s="387"/>
      <c r="K27" s="388"/>
      <c r="L27" s="389">
        <v>1</v>
      </c>
      <c r="M27" s="390"/>
      <c r="N27" s="390"/>
      <c r="O27" s="390"/>
      <c r="P27" s="391"/>
      <c r="Q27" s="389">
        <v>5550</v>
      </c>
      <c r="R27" s="390"/>
      <c r="S27" s="390"/>
      <c r="T27" s="390"/>
      <c r="U27" s="390"/>
      <c r="V27" s="391"/>
      <c r="W27" s="455"/>
      <c r="X27" s="446"/>
      <c r="Y27" s="447"/>
      <c r="Z27" s="386" t="s">
        <v>161</v>
      </c>
      <c r="AA27" s="387"/>
      <c r="AB27" s="387"/>
      <c r="AC27" s="387"/>
      <c r="AD27" s="387"/>
      <c r="AE27" s="387"/>
      <c r="AF27" s="387"/>
      <c r="AG27" s="388"/>
      <c r="AH27" s="389">
        <v>51</v>
      </c>
      <c r="AI27" s="390"/>
      <c r="AJ27" s="390"/>
      <c r="AK27" s="390"/>
      <c r="AL27" s="391"/>
      <c r="AM27" s="389">
        <v>159434</v>
      </c>
      <c r="AN27" s="390"/>
      <c r="AO27" s="390"/>
      <c r="AP27" s="390"/>
      <c r="AQ27" s="390"/>
      <c r="AR27" s="391"/>
      <c r="AS27" s="389">
        <v>3126</v>
      </c>
      <c r="AT27" s="390"/>
      <c r="AU27" s="390"/>
      <c r="AV27" s="390"/>
      <c r="AW27" s="390"/>
      <c r="AX27" s="392"/>
      <c r="AY27" s="419" t="s">
        <v>162</v>
      </c>
      <c r="AZ27" s="420"/>
      <c r="BA27" s="420"/>
      <c r="BB27" s="420"/>
      <c r="BC27" s="420"/>
      <c r="BD27" s="420"/>
      <c r="BE27" s="420"/>
      <c r="BF27" s="420"/>
      <c r="BG27" s="420"/>
      <c r="BH27" s="420"/>
      <c r="BI27" s="420"/>
      <c r="BJ27" s="420"/>
      <c r="BK27" s="420"/>
      <c r="BL27" s="420"/>
      <c r="BM27" s="421"/>
      <c r="BN27" s="416">
        <v>1073068</v>
      </c>
      <c r="BO27" s="417"/>
      <c r="BP27" s="417"/>
      <c r="BQ27" s="417"/>
      <c r="BR27" s="417"/>
      <c r="BS27" s="417"/>
      <c r="BT27" s="417"/>
      <c r="BU27" s="418"/>
      <c r="BV27" s="416">
        <v>1073068</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163</v>
      </c>
      <c r="F28" s="387"/>
      <c r="G28" s="387"/>
      <c r="H28" s="387"/>
      <c r="I28" s="387"/>
      <c r="J28" s="387"/>
      <c r="K28" s="388"/>
      <c r="L28" s="389">
        <v>1</v>
      </c>
      <c r="M28" s="390"/>
      <c r="N28" s="390"/>
      <c r="O28" s="390"/>
      <c r="P28" s="391"/>
      <c r="Q28" s="389">
        <v>5150</v>
      </c>
      <c r="R28" s="390"/>
      <c r="S28" s="390"/>
      <c r="T28" s="390"/>
      <c r="U28" s="390"/>
      <c r="V28" s="391"/>
      <c r="W28" s="455"/>
      <c r="X28" s="446"/>
      <c r="Y28" s="447"/>
      <c r="Z28" s="386" t="s">
        <v>164</v>
      </c>
      <c r="AA28" s="387"/>
      <c r="AB28" s="387"/>
      <c r="AC28" s="387"/>
      <c r="AD28" s="387"/>
      <c r="AE28" s="387"/>
      <c r="AF28" s="387"/>
      <c r="AG28" s="388"/>
      <c r="AH28" s="389" t="s">
        <v>119</v>
      </c>
      <c r="AI28" s="390"/>
      <c r="AJ28" s="390"/>
      <c r="AK28" s="390"/>
      <c r="AL28" s="391"/>
      <c r="AM28" s="389" t="s">
        <v>119</v>
      </c>
      <c r="AN28" s="390"/>
      <c r="AO28" s="390"/>
      <c r="AP28" s="390"/>
      <c r="AQ28" s="390"/>
      <c r="AR28" s="391"/>
      <c r="AS28" s="389" t="s">
        <v>119</v>
      </c>
      <c r="AT28" s="390"/>
      <c r="AU28" s="390"/>
      <c r="AV28" s="390"/>
      <c r="AW28" s="390"/>
      <c r="AX28" s="392"/>
      <c r="AY28" s="396" t="s">
        <v>165</v>
      </c>
      <c r="AZ28" s="397"/>
      <c r="BA28" s="397"/>
      <c r="BB28" s="398"/>
      <c r="BC28" s="405" t="s">
        <v>166</v>
      </c>
      <c r="BD28" s="406"/>
      <c r="BE28" s="406"/>
      <c r="BF28" s="406"/>
      <c r="BG28" s="406"/>
      <c r="BH28" s="406"/>
      <c r="BI28" s="406"/>
      <c r="BJ28" s="406"/>
      <c r="BK28" s="406"/>
      <c r="BL28" s="406"/>
      <c r="BM28" s="407"/>
      <c r="BN28" s="408">
        <v>4911643</v>
      </c>
      <c r="BO28" s="409"/>
      <c r="BP28" s="409"/>
      <c r="BQ28" s="409"/>
      <c r="BR28" s="409"/>
      <c r="BS28" s="409"/>
      <c r="BT28" s="409"/>
      <c r="BU28" s="410"/>
      <c r="BV28" s="408">
        <v>5009981</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167</v>
      </c>
      <c r="F29" s="387"/>
      <c r="G29" s="387"/>
      <c r="H29" s="387"/>
      <c r="I29" s="387"/>
      <c r="J29" s="387"/>
      <c r="K29" s="388"/>
      <c r="L29" s="389">
        <v>26</v>
      </c>
      <c r="M29" s="390"/>
      <c r="N29" s="390"/>
      <c r="O29" s="390"/>
      <c r="P29" s="391"/>
      <c r="Q29" s="389">
        <v>4650</v>
      </c>
      <c r="R29" s="390"/>
      <c r="S29" s="390"/>
      <c r="T29" s="390"/>
      <c r="U29" s="390"/>
      <c r="V29" s="391"/>
      <c r="W29" s="456"/>
      <c r="X29" s="457"/>
      <c r="Y29" s="458"/>
      <c r="Z29" s="386" t="s">
        <v>168</v>
      </c>
      <c r="AA29" s="387"/>
      <c r="AB29" s="387"/>
      <c r="AC29" s="387"/>
      <c r="AD29" s="387"/>
      <c r="AE29" s="387"/>
      <c r="AF29" s="387"/>
      <c r="AG29" s="388"/>
      <c r="AH29" s="389">
        <v>741</v>
      </c>
      <c r="AI29" s="390"/>
      <c r="AJ29" s="390"/>
      <c r="AK29" s="390"/>
      <c r="AL29" s="391"/>
      <c r="AM29" s="389">
        <v>2452994</v>
      </c>
      <c r="AN29" s="390"/>
      <c r="AO29" s="390"/>
      <c r="AP29" s="390"/>
      <c r="AQ29" s="390"/>
      <c r="AR29" s="391"/>
      <c r="AS29" s="389">
        <v>3310</v>
      </c>
      <c r="AT29" s="390"/>
      <c r="AU29" s="390"/>
      <c r="AV29" s="390"/>
      <c r="AW29" s="390"/>
      <c r="AX29" s="392"/>
      <c r="AY29" s="399"/>
      <c r="AZ29" s="400"/>
      <c r="BA29" s="400"/>
      <c r="BB29" s="401"/>
      <c r="BC29" s="393" t="s">
        <v>169</v>
      </c>
      <c r="BD29" s="394"/>
      <c r="BE29" s="394"/>
      <c r="BF29" s="394"/>
      <c r="BG29" s="394"/>
      <c r="BH29" s="394"/>
      <c r="BI29" s="394"/>
      <c r="BJ29" s="394"/>
      <c r="BK29" s="394"/>
      <c r="BL29" s="394"/>
      <c r="BM29" s="395"/>
      <c r="BN29" s="413">
        <v>451064</v>
      </c>
      <c r="BO29" s="414"/>
      <c r="BP29" s="414"/>
      <c r="BQ29" s="414"/>
      <c r="BR29" s="414"/>
      <c r="BS29" s="414"/>
      <c r="BT29" s="414"/>
      <c r="BU29" s="415"/>
      <c r="BV29" s="413">
        <v>450887</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170</v>
      </c>
      <c r="X30" s="466"/>
      <c r="Y30" s="466"/>
      <c r="Z30" s="466"/>
      <c r="AA30" s="466"/>
      <c r="AB30" s="466"/>
      <c r="AC30" s="466"/>
      <c r="AD30" s="466"/>
      <c r="AE30" s="466"/>
      <c r="AF30" s="466"/>
      <c r="AG30" s="467"/>
      <c r="AH30" s="377">
        <v>100.1</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171</v>
      </c>
      <c r="BD30" s="381"/>
      <c r="BE30" s="381"/>
      <c r="BF30" s="381"/>
      <c r="BG30" s="381"/>
      <c r="BH30" s="381"/>
      <c r="BI30" s="381"/>
      <c r="BJ30" s="381"/>
      <c r="BK30" s="381"/>
      <c r="BL30" s="381"/>
      <c r="BM30" s="382"/>
      <c r="BN30" s="416">
        <v>6161326</v>
      </c>
      <c r="BO30" s="417"/>
      <c r="BP30" s="417"/>
      <c r="BQ30" s="417"/>
      <c r="BR30" s="417"/>
      <c r="BS30" s="417"/>
      <c r="BT30" s="417"/>
      <c r="BU30" s="418"/>
      <c r="BV30" s="416">
        <v>6078642</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178</v>
      </c>
      <c r="D33" s="376"/>
      <c r="E33" s="375" t="s">
        <v>179</v>
      </c>
      <c r="F33" s="375"/>
      <c r="G33" s="375"/>
      <c r="H33" s="375"/>
      <c r="I33" s="375"/>
      <c r="J33" s="375"/>
      <c r="K33" s="375"/>
      <c r="L33" s="375"/>
      <c r="M33" s="375"/>
      <c r="N33" s="375"/>
      <c r="O33" s="375"/>
      <c r="P33" s="375"/>
      <c r="Q33" s="375"/>
      <c r="R33" s="375"/>
      <c r="S33" s="375"/>
      <c r="T33" s="167"/>
      <c r="U33" s="376" t="s">
        <v>178</v>
      </c>
      <c r="V33" s="376"/>
      <c r="W33" s="375" t="s">
        <v>179</v>
      </c>
      <c r="X33" s="375"/>
      <c r="Y33" s="375"/>
      <c r="Z33" s="375"/>
      <c r="AA33" s="375"/>
      <c r="AB33" s="375"/>
      <c r="AC33" s="375"/>
      <c r="AD33" s="375"/>
      <c r="AE33" s="375"/>
      <c r="AF33" s="375"/>
      <c r="AG33" s="375"/>
      <c r="AH33" s="375"/>
      <c r="AI33" s="375"/>
      <c r="AJ33" s="375"/>
      <c r="AK33" s="375"/>
      <c r="AL33" s="167"/>
      <c r="AM33" s="376" t="s">
        <v>178</v>
      </c>
      <c r="AN33" s="376"/>
      <c r="AO33" s="375" t="s">
        <v>179</v>
      </c>
      <c r="AP33" s="375"/>
      <c r="AQ33" s="375"/>
      <c r="AR33" s="375"/>
      <c r="AS33" s="375"/>
      <c r="AT33" s="375"/>
      <c r="AU33" s="375"/>
      <c r="AV33" s="375"/>
      <c r="AW33" s="375"/>
      <c r="AX33" s="375"/>
      <c r="AY33" s="375"/>
      <c r="AZ33" s="375"/>
      <c r="BA33" s="375"/>
      <c r="BB33" s="375"/>
      <c r="BC33" s="375"/>
      <c r="BD33" s="168"/>
      <c r="BE33" s="375" t="s">
        <v>180</v>
      </c>
      <c r="BF33" s="375"/>
      <c r="BG33" s="375" t="s">
        <v>181</v>
      </c>
      <c r="BH33" s="375"/>
      <c r="BI33" s="375"/>
      <c r="BJ33" s="375"/>
      <c r="BK33" s="375"/>
      <c r="BL33" s="375"/>
      <c r="BM33" s="375"/>
      <c r="BN33" s="375"/>
      <c r="BO33" s="375"/>
      <c r="BP33" s="375"/>
      <c r="BQ33" s="375"/>
      <c r="BR33" s="375"/>
      <c r="BS33" s="375"/>
      <c r="BT33" s="375"/>
      <c r="BU33" s="375"/>
      <c r="BV33" s="168"/>
      <c r="BW33" s="376" t="s">
        <v>180</v>
      </c>
      <c r="BX33" s="376"/>
      <c r="BY33" s="375" t="s">
        <v>182</v>
      </c>
      <c r="BZ33" s="375"/>
      <c r="CA33" s="375"/>
      <c r="CB33" s="375"/>
      <c r="CC33" s="375"/>
      <c r="CD33" s="375"/>
      <c r="CE33" s="375"/>
      <c r="CF33" s="375"/>
      <c r="CG33" s="375"/>
      <c r="CH33" s="375"/>
      <c r="CI33" s="375"/>
      <c r="CJ33" s="375"/>
      <c r="CK33" s="375"/>
      <c r="CL33" s="375"/>
      <c r="CM33" s="375"/>
      <c r="CN33" s="167"/>
      <c r="CO33" s="376" t="s">
        <v>178</v>
      </c>
      <c r="CP33" s="376"/>
      <c r="CQ33" s="375" t="s">
        <v>183</v>
      </c>
      <c r="CR33" s="375"/>
      <c r="CS33" s="375"/>
      <c r="CT33" s="375"/>
      <c r="CU33" s="375"/>
      <c r="CV33" s="375"/>
      <c r="CW33" s="375"/>
      <c r="CX33" s="375"/>
      <c r="CY33" s="375"/>
      <c r="CZ33" s="375"/>
      <c r="DA33" s="375"/>
      <c r="DB33" s="375"/>
      <c r="DC33" s="375"/>
      <c r="DD33" s="375"/>
      <c r="DE33" s="375"/>
      <c r="DF33" s="167"/>
      <c r="DG33" s="375" t="s">
        <v>184</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6</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9</v>
      </c>
      <c r="AN34" s="373"/>
      <c r="AO34" s="372" t="str">
        <f>IF('各会計、関係団体の財政状況及び健全化判断比率'!B31="","",'各会計、関係団体の財政状況及び健全化判断比率'!B31)</f>
        <v>津山市水道事業会計</v>
      </c>
      <c r="AP34" s="372"/>
      <c r="AQ34" s="372"/>
      <c r="AR34" s="372"/>
      <c r="AS34" s="372"/>
      <c r="AT34" s="372"/>
      <c r="AU34" s="372"/>
      <c r="AV34" s="372"/>
      <c r="AW34" s="372"/>
      <c r="AX34" s="372"/>
      <c r="AY34" s="372"/>
      <c r="AZ34" s="372"/>
      <c r="BA34" s="372"/>
      <c r="BB34" s="372"/>
      <c r="BC34" s="372"/>
      <c r="BD34" s="165"/>
      <c r="BE34" s="373">
        <f>IF(BG34="","",MAX(C34:D43,U34:V43,AM34:AN43)+1)</f>
        <v>11</v>
      </c>
      <c r="BF34" s="373"/>
      <c r="BG34" s="372" t="str">
        <f>IF('各会計、関係団体の財政状況及び健全化判断比率'!B33="","",'各会計、関係団体の財政状況及び健全化判断比率'!B33)</f>
        <v>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15</v>
      </c>
      <c r="BX34" s="373"/>
      <c r="BY34" s="372" t="str">
        <f>IF('各会計、関係団体の財政状況及び健全化判断比率'!B68="","",'各会計、関係団体の財政状況及び健全化判断比率'!B68)</f>
        <v>津山広域事務組合　一般会計</v>
      </c>
      <c r="BZ34" s="372"/>
      <c r="CA34" s="372"/>
      <c r="CB34" s="372"/>
      <c r="CC34" s="372"/>
      <c r="CD34" s="372"/>
      <c r="CE34" s="372"/>
      <c r="CF34" s="372"/>
      <c r="CG34" s="372"/>
      <c r="CH34" s="372"/>
      <c r="CI34" s="372"/>
      <c r="CJ34" s="372"/>
      <c r="CK34" s="372"/>
      <c r="CL34" s="372"/>
      <c r="CM34" s="372"/>
      <c r="CN34" s="165"/>
      <c r="CO34" s="373">
        <f>IF(CQ34="","",MAX(C34:D43,U34:V43,AM34:AN43,BE34:BF43,BW34:BX43)+1)</f>
        <v>25</v>
      </c>
      <c r="CP34" s="373"/>
      <c r="CQ34" s="372" t="str">
        <f>IF('各会計、関係団体の財政状況及び健全化判断比率'!BS7="","",'各会計、関係団体の財政状況及び健全化判断比率'!BS7)</f>
        <v>（財）津山市都市整備公社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磯野計記念奨学金特別会計</v>
      </c>
      <c r="F35" s="372"/>
      <c r="G35" s="372"/>
      <c r="H35" s="372"/>
      <c r="I35" s="372"/>
      <c r="J35" s="372"/>
      <c r="K35" s="372"/>
      <c r="L35" s="372"/>
      <c r="M35" s="372"/>
      <c r="N35" s="372"/>
      <c r="O35" s="372"/>
      <c r="P35" s="372"/>
      <c r="Q35" s="372"/>
      <c r="R35" s="372"/>
      <c r="S35" s="372"/>
      <c r="T35" s="165"/>
      <c r="U35" s="373">
        <f>IF(W35="","",U34+1)</f>
        <v>7</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f t="shared" ref="AM35:AM43" si="0">IF(AO35="","",AM34+1)</f>
        <v>10</v>
      </c>
      <c r="AN35" s="373"/>
      <c r="AO35" s="372" t="str">
        <f>IF('各会計、関係団体の財政状況及び健全化判断比率'!B32="","",'各会計、関係団体の財政状況及び健全化判断比率'!B32)</f>
        <v>津山市工業用水道事業会計</v>
      </c>
      <c r="AP35" s="372"/>
      <c r="AQ35" s="372"/>
      <c r="AR35" s="372"/>
      <c r="AS35" s="372"/>
      <c r="AT35" s="372"/>
      <c r="AU35" s="372"/>
      <c r="AV35" s="372"/>
      <c r="AW35" s="372"/>
      <c r="AX35" s="372"/>
      <c r="AY35" s="372"/>
      <c r="AZ35" s="372"/>
      <c r="BA35" s="372"/>
      <c r="BB35" s="372"/>
      <c r="BC35" s="372"/>
      <c r="BD35" s="165"/>
      <c r="BE35" s="373">
        <f t="shared" ref="BE35:BE43" si="1">IF(BG35="","",BE34+1)</f>
        <v>12</v>
      </c>
      <c r="BF35" s="373"/>
      <c r="BG35" s="372" t="str">
        <f>IF('各会計、関係団体の財政状況及び健全化判断比率'!B34="","",'各会計、関係団体の財政状況及び健全化判断比率'!B34)</f>
        <v>食肉処理センター特別会計</v>
      </c>
      <c r="BH35" s="372"/>
      <c r="BI35" s="372"/>
      <c r="BJ35" s="372"/>
      <c r="BK35" s="372"/>
      <c r="BL35" s="372"/>
      <c r="BM35" s="372"/>
      <c r="BN35" s="372"/>
      <c r="BO35" s="372"/>
      <c r="BP35" s="372"/>
      <c r="BQ35" s="372"/>
      <c r="BR35" s="372"/>
      <c r="BS35" s="372"/>
      <c r="BT35" s="372"/>
      <c r="BU35" s="372"/>
      <c r="BV35" s="165"/>
      <c r="BW35" s="373">
        <f t="shared" ref="BW35:BW43" si="2">IF(BY35="","",BW34+1)</f>
        <v>16</v>
      </c>
      <c r="BX35" s="373"/>
      <c r="BY35" s="372" t="str">
        <f>IF('各会計、関係団体の財政状況及び健全化判断比率'!B69="","",'各会計、関係団体の財政状況及び健全化判断比率'!B69)</f>
        <v>津山広域事務組合　ふるさと振興事業特別会計</v>
      </c>
      <c r="BZ35" s="372"/>
      <c r="CA35" s="372"/>
      <c r="CB35" s="372"/>
      <c r="CC35" s="372"/>
      <c r="CD35" s="372"/>
      <c r="CE35" s="372"/>
      <c r="CF35" s="372"/>
      <c r="CG35" s="372"/>
      <c r="CH35" s="372"/>
      <c r="CI35" s="372"/>
      <c r="CJ35" s="372"/>
      <c r="CK35" s="372"/>
      <c r="CL35" s="372"/>
      <c r="CM35" s="372"/>
      <c r="CN35" s="165"/>
      <c r="CO35" s="373">
        <f t="shared" ref="CO35:CO43" si="3">IF(CQ35="","",CO34+1)</f>
        <v>26</v>
      </c>
      <c r="CP35" s="373"/>
      <c r="CQ35" s="372" t="str">
        <f>IF('各会計、関係団体の財政状況及び健全化判断比率'!BS8="","",'各会計、関係団体の財政状況及び健全化判断比率'!BS8)</f>
        <v>津山スポーツ振興財団</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f>IF(E36="","",C35+1)</f>
        <v>3</v>
      </c>
      <c r="D36" s="373"/>
      <c r="E36" s="372" t="str">
        <f>IF('各会計、関係団体の財政状況及び健全化判断比率'!B9="","",'各会計、関係団体の財政状況及び健全化判断比率'!B9)</f>
        <v>公共用地取得事業特別会計</v>
      </c>
      <c r="F36" s="372"/>
      <c r="G36" s="372"/>
      <c r="H36" s="372"/>
      <c r="I36" s="372"/>
      <c r="J36" s="372"/>
      <c r="K36" s="372"/>
      <c r="L36" s="372"/>
      <c r="M36" s="372"/>
      <c r="N36" s="372"/>
      <c r="O36" s="372"/>
      <c r="P36" s="372"/>
      <c r="Q36" s="372"/>
      <c r="R36" s="372"/>
      <c r="S36" s="372"/>
      <c r="T36" s="165"/>
      <c r="U36" s="373">
        <f t="shared" ref="U36:U43" si="4">IF(W36="","",U35+1)</f>
        <v>8</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13</v>
      </c>
      <c r="BF36" s="373"/>
      <c r="BG36" s="372" t="str">
        <f>IF('各会計、関係団体の財政状況及び健全化判断比率'!B35="","",'各会計、関係団体の財政状況及び健全化判断比率'!B35)</f>
        <v>下水道事業特別会計</v>
      </c>
      <c r="BH36" s="372"/>
      <c r="BI36" s="372"/>
      <c r="BJ36" s="372"/>
      <c r="BK36" s="372"/>
      <c r="BL36" s="372"/>
      <c r="BM36" s="372"/>
      <c r="BN36" s="372"/>
      <c r="BO36" s="372"/>
      <c r="BP36" s="372"/>
      <c r="BQ36" s="372"/>
      <c r="BR36" s="372"/>
      <c r="BS36" s="372"/>
      <c r="BT36" s="372"/>
      <c r="BU36" s="372"/>
      <c r="BV36" s="165"/>
      <c r="BW36" s="373">
        <f t="shared" si="2"/>
        <v>17</v>
      </c>
      <c r="BX36" s="373"/>
      <c r="BY36" s="372" t="str">
        <f>IF('各会計、関係団体の財政状況及び健全化判断比率'!B70="","",'各会計、関係団体の財政状況及び健全化判断比率'!B70)</f>
        <v>勝田郡老人福祉施設組合　一般会計</v>
      </c>
      <c r="BZ36" s="372"/>
      <c r="CA36" s="372"/>
      <c r="CB36" s="372"/>
      <c r="CC36" s="372"/>
      <c r="CD36" s="372"/>
      <c r="CE36" s="372"/>
      <c r="CF36" s="372"/>
      <c r="CG36" s="372"/>
      <c r="CH36" s="372"/>
      <c r="CI36" s="372"/>
      <c r="CJ36" s="372"/>
      <c r="CK36" s="372"/>
      <c r="CL36" s="372"/>
      <c r="CM36" s="372"/>
      <c r="CN36" s="165"/>
      <c r="CO36" s="373">
        <f t="shared" si="3"/>
        <v>27</v>
      </c>
      <c r="CP36" s="373"/>
      <c r="CQ36" s="372" t="str">
        <f>IF('各会計、関係団体の財政状況及び健全化判断比率'!BS9="","",'各会計、関係団体の財政状況及び健全化判断比率'!BS9)</f>
        <v>津山文化振興財団</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f>IF(E37="","",C36+1)</f>
        <v>4</v>
      </c>
      <c r="D37" s="373"/>
      <c r="E37" s="372" t="str">
        <f>IF('各会計、関係団体の財政状況及び健全化判断比率'!B10="","",'各会計、関係団体の財政状況及び健全化判断比率'!B10)</f>
        <v>奨学金特別会計</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f t="shared" si="1"/>
        <v>14</v>
      </c>
      <c r="BF37" s="373"/>
      <c r="BG37" s="372" t="str">
        <f>IF('各会計、関係団体の財政状況及び健全化判断比率'!B36="","",'各会計、関係団体の財政状況及び健全化判断比率'!B36)</f>
        <v>農業集落排水事業特別会計</v>
      </c>
      <c r="BH37" s="372"/>
      <c r="BI37" s="372"/>
      <c r="BJ37" s="372"/>
      <c r="BK37" s="372"/>
      <c r="BL37" s="372"/>
      <c r="BM37" s="372"/>
      <c r="BN37" s="372"/>
      <c r="BO37" s="372"/>
      <c r="BP37" s="372"/>
      <c r="BQ37" s="372"/>
      <c r="BR37" s="372"/>
      <c r="BS37" s="372"/>
      <c r="BT37" s="372"/>
      <c r="BU37" s="372"/>
      <c r="BV37" s="165"/>
      <c r="BW37" s="373">
        <f t="shared" si="2"/>
        <v>18</v>
      </c>
      <c r="BX37" s="373"/>
      <c r="BY37" s="372" t="str">
        <f>IF('各会計、関係団体の財政状況及び健全化判断比率'!B71="","",'各会計、関係団体の財政状況及び健全化判断比率'!B71)</f>
        <v>勝田郡老人福祉施設組合　訪問介護事業所会計</v>
      </c>
      <c r="BZ37" s="372"/>
      <c r="CA37" s="372"/>
      <c r="CB37" s="372"/>
      <c r="CC37" s="372"/>
      <c r="CD37" s="372"/>
      <c r="CE37" s="372"/>
      <c r="CF37" s="372"/>
      <c r="CG37" s="372"/>
      <c r="CH37" s="372"/>
      <c r="CI37" s="372"/>
      <c r="CJ37" s="372"/>
      <c r="CK37" s="372"/>
      <c r="CL37" s="372"/>
      <c r="CM37" s="372"/>
      <c r="CN37" s="165"/>
      <c r="CO37" s="373">
        <f t="shared" si="3"/>
        <v>28</v>
      </c>
      <c r="CP37" s="373"/>
      <c r="CQ37" s="372" t="str">
        <f>IF('各会計、関係団体の財政状況及び健全化判断比率'!BS10="","",'各会計、関係団体の財政状況及び健全化判断比率'!BS10)</f>
        <v>津山街づくり（株）</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f t="shared" ref="C38:C43" si="5">IF(E38="","",C37+1)</f>
        <v>5</v>
      </c>
      <c r="D38" s="373"/>
      <c r="E38" s="372" t="str">
        <f>IF('各会計、関係団体の財政状況及び健全化判断比率'!B11="","",'各会計、関係団体の財政状況及び健全化判断比率'!B11)</f>
        <v>土地開発公社清算事業特別会計</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19</v>
      </c>
      <c r="BX38" s="373"/>
      <c r="BY38" s="372" t="str">
        <f>IF('各会計、関係団体の財政状況及び健全化判断比率'!B72="","",'各会計、関係団体の財政状況及び健全化判断比率'!B72)</f>
        <v>久米老人ホーム組合　一般会計</v>
      </c>
      <c r="BZ38" s="372"/>
      <c r="CA38" s="372"/>
      <c r="CB38" s="372"/>
      <c r="CC38" s="372"/>
      <c r="CD38" s="372"/>
      <c r="CE38" s="372"/>
      <c r="CF38" s="372"/>
      <c r="CG38" s="372"/>
      <c r="CH38" s="372"/>
      <c r="CI38" s="372"/>
      <c r="CJ38" s="372"/>
      <c r="CK38" s="372"/>
      <c r="CL38" s="372"/>
      <c r="CM38" s="372"/>
      <c r="CN38" s="165"/>
      <c r="CO38" s="373">
        <f t="shared" si="3"/>
        <v>29</v>
      </c>
      <c r="CP38" s="373"/>
      <c r="CQ38" s="372" t="str">
        <f>IF('各会計、関係団体の財政状況及び健全化判断比率'!BS11="","",'各会計、関係団体の財政状況及び健全化判断比率'!BS11)</f>
        <v>津山地域振興開発（株）</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20</v>
      </c>
      <c r="BX39" s="373"/>
      <c r="BY39" s="372" t="str">
        <f>IF('各会計、関係団体の財政状況及び健全化判断比率'!B73="","",'各会計、関係団体の財政状況及び健全化判断比率'!B73)</f>
        <v>久米老人ホーム組合　指定訪問介護事業特別会計</v>
      </c>
      <c r="BZ39" s="372"/>
      <c r="CA39" s="372"/>
      <c r="CB39" s="372"/>
      <c r="CC39" s="372"/>
      <c r="CD39" s="372"/>
      <c r="CE39" s="372"/>
      <c r="CF39" s="372"/>
      <c r="CG39" s="372"/>
      <c r="CH39" s="372"/>
      <c r="CI39" s="372"/>
      <c r="CJ39" s="372"/>
      <c r="CK39" s="372"/>
      <c r="CL39" s="372"/>
      <c r="CM39" s="372"/>
      <c r="CN39" s="165"/>
      <c r="CO39" s="373">
        <f t="shared" si="3"/>
        <v>30</v>
      </c>
      <c r="CP39" s="373"/>
      <c r="CQ39" s="372" t="str">
        <f>IF('各会計、関係団体の財政状況及び健全化判断比率'!BS12="","",'各会計、関係団体の財政状況及び健全化判断比率'!BS12)</f>
        <v>（株）津山市加茂町ふるさと振興公社</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21</v>
      </c>
      <c r="BX40" s="373"/>
      <c r="BY40" s="372" t="str">
        <f>IF('各会計、関係団体の財政状況及び健全化判断比率'!B74="","",'各会計、関係団体の財政状況及び健全化判断比率'!B74)</f>
        <v>津山圏域資源循環施設組合　一般会計</v>
      </c>
      <c r="BZ40" s="372"/>
      <c r="CA40" s="372"/>
      <c r="CB40" s="372"/>
      <c r="CC40" s="372"/>
      <c r="CD40" s="372"/>
      <c r="CE40" s="372"/>
      <c r="CF40" s="372"/>
      <c r="CG40" s="372"/>
      <c r="CH40" s="372"/>
      <c r="CI40" s="372"/>
      <c r="CJ40" s="372"/>
      <c r="CK40" s="372"/>
      <c r="CL40" s="372"/>
      <c r="CM40" s="372"/>
      <c r="CN40" s="165"/>
      <c r="CO40" s="373">
        <f t="shared" si="3"/>
        <v>31</v>
      </c>
      <c r="CP40" s="373"/>
      <c r="CQ40" s="372" t="str">
        <f>IF('各会計、関係団体の財政状況及び健全化判断比率'!BS13="","",'各会計、関係団体の財政状況及び健全化判断比率'!BS13)</f>
        <v>（有）アグリ久米</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22</v>
      </c>
      <c r="BX41" s="373"/>
      <c r="BY41" s="372" t="str">
        <f>IF('各会計、関係団体の財政状況及び健全化判断比率'!B75="","",'各会計、関係団体の財政状況及び健全化判断比率'!B75)</f>
        <v>津山圏域東部衛生施設組合　一般会計</v>
      </c>
      <c r="BZ41" s="372"/>
      <c r="CA41" s="372"/>
      <c r="CB41" s="372"/>
      <c r="CC41" s="372"/>
      <c r="CD41" s="372"/>
      <c r="CE41" s="372"/>
      <c r="CF41" s="372"/>
      <c r="CG41" s="372"/>
      <c r="CH41" s="372"/>
      <c r="CI41" s="372"/>
      <c r="CJ41" s="372"/>
      <c r="CK41" s="372"/>
      <c r="CL41" s="372"/>
      <c r="CM41" s="372"/>
      <c r="CN41" s="165"/>
      <c r="CO41" s="373">
        <f t="shared" si="3"/>
        <v>32</v>
      </c>
      <c r="CP41" s="373"/>
      <c r="CQ41" s="372" t="str">
        <f>IF('各会計、関係団体の財政状況及び健全化判断比率'!BS14="","",'各会計、関係団体の財政状況及び健全化判断比率'!BS14)</f>
        <v>（財）あばグリーン公社</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23</v>
      </c>
      <c r="BX42" s="373"/>
      <c r="BY42" s="372" t="str">
        <f>IF('各会計、関係団体の財政状況及び健全化判断比率'!B76="","",'各会計、関係団体の財政状況及び健全化判断比率'!B76)</f>
        <v>津山圏域西部衛生施設組合　一般会計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24</v>
      </c>
      <c r="BX43" s="373"/>
      <c r="BY43" s="372" t="str">
        <f>IF('各会計、関係団体の財政状況及び健全化判断比率'!B77="","",'各会計、関係団体の財政状況及び健全化判断比率'!B77)</f>
        <v>津山圏域衛生処理組合　一般会計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c r="E52" s="139"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81" t="s">
        <v>529</v>
      </c>
      <c r="D34" s="1181"/>
      <c r="E34" s="1182"/>
      <c r="F34" s="32">
        <v>17</v>
      </c>
      <c r="G34" s="33">
        <v>18.25</v>
      </c>
      <c r="H34" s="33">
        <v>18.579999999999998</v>
      </c>
      <c r="I34" s="33">
        <v>15.58</v>
      </c>
      <c r="J34" s="34">
        <v>13.48</v>
      </c>
      <c r="K34" s="22"/>
      <c r="L34" s="22"/>
      <c r="M34" s="22"/>
      <c r="N34" s="22"/>
      <c r="O34" s="22"/>
      <c r="P34" s="22"/>
    </row>
    <row r="35" spans="1:16" ht="39" customHeight="1" x14ac:dyDescent="0.15">
      <c r="A35" s="22"/>
      <c r="B35" s="35"/>
      <c r="C35" s="1175" t="s">
        <v>530</v>
      </c>
      <c r="D35" s="1176"/>
      <c r="E35" s="1177"/>
      <c r="F35" s="36">
        <v>5.69</v>
      </c>
      <c r="G35" s="37">
        <v>5.2</v>
      </c>
      <c r="H35" s="37">
        <v>5.16</v>
      </c>
      <c r="I35" s="37">
        <v>4.96</v>
      </c>
      <c r="J35" s="38">
        <v>8.06</v>
      </c>
      <c r="K35" s="22"/>
      <c r="L35" s="22"/>
      <c r="M35" s="22"/>
      <c r="N35" s="22"/>
      <c r="O35" s="22"/>
      <c r="P35" s="22"/>
    </row>
    <row r="36" spans="1:16" ht="39" customHeight="1" x14ac:dyDescent="0.15">
      <c r="A36" s="22"/>
      <c r="B36" s="35"/>
      <c r="C36" s="1175" t="s">
        <v>531</v>
      </c>
      <c r="D36" s="1176"/>
      <c r="E36" s="1177"/>
      <c r="F36" s="36">
        <v>0.12</v>
      </c>
      <c r="G36" s="37">
        <v>0.24</v>
      </c>
      <c r="H36" s="37">
        <v>0.26</v>
      </c>
      <c r="I36" s="37">
        <v>0.56000000000000005</v>
      </c>
      <c r="J36" s="38">
        <v>0.79</v>
      </c>
      <c r="K36" s="22"/>
      <c r="L36" s="22"/>
      <c r="M36" s="22"/>
      <c r="N36" s="22"/>
      <c r="O36" s="22"/>
      <c r="P36" s="22"/>
    </row>
    <row r="37" spans="1:16" ht="39" customHeight="1" x14ac:dyDescent="0.15">
      <c r="A37" s="22"/>
      <c r="B37" s="35"/>
      <c r="C37" s="1175" t="s">
        <v>532</v>
      </c>
      <c r="D37" s="1176"/>
      <c r="E37" s="1177"/>
      <c r="F37" s="36">
        <v>0.13</v>
      </c>
      <c r="G37" s="37">
        <v>0.14000000000000001</v>
      </c>
      <c r="H37" s="37">
        <v>0.14000000000000001</v>
      </c>
      <c r="I37" s="37">
        <v>0.15</v>
      </c>
      <c r="J37" s="38">
        <v>0.16</v>
      </c>
      <c r="K37" s="22"/>
      <c r="L37" s="22"/>
      <c r="M37" s="22"/>
      <c r="N37" s="22"/>
      <c r="O37" s="22"/>
      <c r="P37" s="22"/>
    </row>
    <row r="38" spans="1:16" ht="39" customHeight="1" x14ac:dyDescent="0.15">
      <c r="A38" s="22"/>
      <c r="B38" s="35"/>
      <c r="C38" s="1175" t="s">
        <v>533</v>
      </c>
      <c r="D38" s="1176"/>
      <c r="E38" s="1177"/>
      <c r="F38" s="36">
        <v>0.7</v>
      </c>
      <c r="G38" s="37">
        <v>1.58</v>
      </c>
      <c r="H38" s="37">
        <v>0.7</v>
      </c>
      <c r="I38" s="37">
        <v>0.49</v>
      </c>
      <c r="J38" s="38">
        <v>0.01</v>
      </c>
      <c r="K38" s="22"/>
      <c r="L38" s="22"/>
      <c r="M38" s="22"/>
      <c r="N38" s="22"/>
      <c r="O38" s="22"/>
      <c r="P38" s="22"/>
    </row>
    <row r="39" spans="1:16" ht="39" customHeight="1" x14ac:dyDescent="0.15">
      <c r="A39" s="22"/>
      <c r="B39" s="35"/>
      <c r="C39" s="1175" t="s">
        <v>534</v>
      </c>
      <c r="D39" s="1176"/>
      <c r="E39" s="1177"/>
      <c r="F39" s="36">
        <v>0</v>
      </c>
      <c r="G39" s="37">
        <v>0</v>
      </c>
      <c r="H39" s="37">
        <v>0</v>
      </c>
      <c r="I39" s="37">
        <v>0</v>
      </c>
      <c r="J39" s="38">
        <v>0</v>
      </c>
      <c r="K39" s="22"/>
      <c r="L39" s="22"/>
      <c r="M39" s="22"/>
      <c r="N39" s="22"/>
      <c r="O39" s="22"/>
      <c r="P39" s="22"/>
    </row>
    <row r="40" spans="1:16" ht="39" customHeight="1" x14ac:dyDescent="0.15">
      <c r="A40" s="22"/>
      <c r="B40" s="35"/>
      <c r="C40" s="1175" t="s">
        <v>535</v>
      </c>
      <c r="D40" s="1176"/>
      <c r="E40" s="1177"/>
      <c r="F40" s="36">
        <v>0</v>
      </c>
      <c r="G40" s="37">
        <v>0</v>
      </c>
      <c r="H40" s="37">
        <v>0</v>
      </c>
      <c r="I40" s="37">
        <v>0</v>
      </c>
      <c r="J40" s="38">
        <v>0</v>
      </c>
      <c r="K40" s="22"/>
      <c r="L40" s="22"/>
      <c r="M40" s="22"/>
      <c r="N40" s="22"/>
      <c r="O40" s="22"/>
      <c r="P40" s="22"/>
    </row>
    <row r="41" spans="1:16" ht="39" customHeight="1" x14ac:dyDescent="0.15">
      <c r="A41" s="22"/>
      <c r="B41" s="35"/>
      <c r="C41" s="1175" t="s">
        <v>536</v>
      </c>
      <c r="D41" s="1176"/>
      <c r="E41" s="1177"/>
      <c r="F41" s="36">
        <v>0</v>
      </c>
      <c r="G41" s="37">
        <v>0</v>
      </c>
      <c r="H41" s="37">
        <v>0</v>
      </c>
      <c r="I41" s="37">
        <v>0</v>
      </c>
      <c r="J41" s="38">
        <v>0</v>
      </c>
      <c r="K41" s="22"/>
      <c r="L41" s="22"/>
      <c r="M41" s="22"/>
      <c r="N41" s="22"/>
      <c r="O41" s="22"/>
      <c r="P41" s="22"/>
    </row>
    <row r="42" spans="1:16" ht="39" customHeight="1" x14ac:dyDescent="0.15">
      <c r="A42" s="22"/>
      <c r="B42" s="39"/>
      <c r="C42" s="1175" t="s">
        <v>537</v>
      </c>
      <c r="D42" s="1176"/>
      <c r="E42" s="1177"/>
      <c r="F42" s="36" t="s">
        <v>481</v>
      </c>
      <c r="G42" s="37" t="s">
        <v>481</v>
      </c>
      <c r="H42" s="37" t="s">
        <v>481</v>
      </c>
      <c r="I42" s="37" t="s">
        <v>481</v>
      </c>
      <c r="J42" s="38" t="s">
        <v>481</v>
      </c>
      <c r="K42" s="22"/>
      <c r="L42" s="22"/>
      <c r="M42" s="22"/>
      <c r="N42" s="22"/>
      <c r="O42" s="22"/>
      <c r="P42" s="22"/>
    </row>
    <row r="43" spans="1:16" ht="39" customHeight="1" thickBot="1" x14ac:dyDescent="0.2">
      <c r="A43" s="22"/>
      <c r="B43" s="40"/>
      <c r="C43" s="1178" t="s">
        <v>538</v>
      </c>
      <c r="D43" s="1179"/>
      <c r="E43" s="1180"/>
      <c r="F43" s="41">
        <v>0.14000000000000001</v>
      </c>
      <c r="G43" s="42">
        <v>0.13</v>
      </c>
      <c r="H43" s="42">
        <v>0.13</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5935</v>
      </c>
      <c r="L45" s="60">
        <v>5767</v>
      </c>
      <c r="M45" s="60">
        <v>5841</v>
      </c>
      <c r="N45" s="60">
        <v>5886</v>
      </c>
      <c r="O45" s="61">
        <v>5757</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481</v>
      </c>
      <c r="L46" s="64" t="s">
        <v>481</v>
      </c>
      <c r="M46" s="64" t="s">
        <v>481</v>
      </c>
      <c r="N46" s="64" t="s">
        <v>481</v>
      </c>
      <c r="O46" s="65" t="s">
        <v>481</v>
      </c>
      <c r="P46" s="48"/>
      <c r="Q46" s="48"/>
      <c r="R46" s="48"/>
      <c r="S46" s="48"/>
      <c r="T46" s="48"/>
      <c r="U46" s="48"/>
    </row>
    <row r="47" spans="1:21" ht="30.75" customHeight="1" x14ac:dyDescent="0.15">
      <c r="A47" s="48"/>
      <c r="B47" s="1193"/>
      <c r="C47" s="1194"/>
      <c r="D47" s="62"/>
      <c r="E47" s="1185" t="s">
        <v>14</v>
      </c>
      <c r="F47" s="1185"/>
      <c r="G47" s="1185"/>
      <c r="H47" s="1185"/>
      <c r="I47" s="1185"/>
      <c r="J47" s="1186"/>
      <c r="K47" s="63">
        <v>27</v>
      </c>
      <c r="L47" s="64">
        <v>27</v>
      </c>
      <c r="M47" s="64">
        <v>27</v>
      </c>
      <c r="N47" s="64">
        <v>27</v>
      </c>
      <c r="O47" s="65">
        <v>27</v>
      </c>
      <c r="P47" s="48"/>
      <c r="Q47" s="48"/>
      <c r="R47" s="48"/>
      <c r="S47" s="48"/>
      <c r="T47" s="48"/>
      <c r="U47" s="48"/>
    </row>
    <row r="48" spans="1:21" ht="30.75" customHeight="1" x14ac:dyDescent="0.15">
      <c r="A48" s="48"/>
      <c r="B48" s="1193"/>
      <c r="C48" s="1194"/>
      <c r="D48" s="62"/>
      <c r="E48" s="1185" t="s">
        <v>15</v>
      </c>
      <c r="F48" s="1185"/>
      <c r="G48" s="1185"/>
      <c r="H48" s="1185"/>
      <c r="I48" s="1185"/>
      <c r="J48" s="1186"/>
      <c r="K48" s="63">
        <v>2248</v>
      </c>
      <c r="L48" s="64">
        <v>1993</v>
      </c>
      <c r="M48" s="64">
        <v>2197</v>
      </c>
      <c r="N48" s="64">
        <v>1942</v>
      </c>
      <c r="O48" s="65">
        <v>1994</v>
      </c>
      <c r="P48" s="48"/>
      <c r="Q48" s="48"/>
      <c r="R48" s="48"/>
      <c r="S48" s="48"/>
      <c r="T48" s="48"/>
      <c r="U48" s="48"/>
    </row>
    <row r="49" spans="1:21" ht="30.75" customHeight="1" x14ac:dyDescent="0.15">
      <c r="A49" s="48"/>
      <c r="B49" s="1193"/>
      <c r="C49" s="1194"/>
      <c r="D49" s="62"/>
      <c r="E49" s="1185" t="s">
        <v>16</v>
      </c>
      <c r="F49" s="1185"/>
      <c r="G49" s="1185"/>
      <c r="H49" s="1185"/>
      <c r="I49" s="1185"/>
      <c r="J49" s="1186"/>
      <c r="K49" s="63">
        <v>360</v>
      </c>
      <c r="L49" s="64">
        <v>347</v>
      </c>
      <c r="M49" s="64">
        <v>353</v>
      </c>
      <c r="N49" s="64">
        <v>299</v>
      </c>
      <c r="O49" s="65">
        <v>281</v>
      </c>
      <c r="P49" s="48"/>
      <c r="Q49" s="48"/>
      <c r="R49" s="48"/>
      <c r="S49" s="48"/>
      <c r="T49" s="48"/>
      <c r="U49" s="48"/>
    </row>
    <row r="50" spans="1:21" ht="30.75" customHeight="1" x14ac:dyDescent="0.15">
      <c r="A50" s="48"/>
      <c r="B50" s="1193"/>
      <c r="C50" s="1194"/>
      <c r="D50" s="62"/>
      <c r="E50" s="1185" t="s">
        <v>17</v>
      </c>
      <c r="F50" s="1185"/>
      <c r="G50" s="1185"/>
      <c r="H50" s="1185"/>
      <c r="I50" s="1185"/>
      <c r="J50" s="1186"/>
      <c r="K50" s="63">
        <v>326</v>
      </c>
      <c r="L50" s="64">
        <v>321</v>
      </c>
      <c r="M50" s="64">
        <v>302</v>
      </c>
      <c r="N50" s="64">
        <v>287</v>
      </c>
      <c r="O50" s="65">
        <v>233</v>
      </c>
      <c r="P50" s="48"/>
      <c r="Q50" s="48"/>
      <c r="R50" s="48"/>
      <c r="S50" s="48"/>
      <c r="T50" s="48"/>
      <c r="U50" s="48"/>
    </row>
    <row r="51" spans="1:21" ht="30.75" customHeight="1" x14ac:dyDescent="0.15">
      <c r="A51" s="48"/>
      <c r="B51" s="1195"/>
      <c r="C51" s="1196"/>
      <c r="D51" s="66"/>
      <c r="E51" s="1185" t="s">
        <v>18</v>
      </c>
      <c r="F51" s="1185"/>
      <c r="G51" s="1185"/>
      <c r="H51" s="1185"/>
      <c r="I51" s="1185"/>
      <c r="J51" s="1186"/>
      <c r="K51" s="63" t="s">
        <v>481</v>
      </c>
      <c r="L51" s="64" t="s">
        <v>481</v>
      </c>
      <c r="M51" s="64" t="s">
        <v>481</v>
      </c>
      <c r="N51" s="64" t="s">
        <v>481</v>
      </c>
      <c r="O51" s="65" t="s">
        <v>481</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5509</v>
      </c>
      <c r="L52" s="64">
        <v>5402</v>
      </c>
      <c r="M52" s="64">
        <v>5465</v>
      </c>
      <c r="N52" s="64">
        <v>5639</v>
      </c>
      <c r="O52" s="65">
        <v>5772</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3387</v>
      </c>
      <c r="L53" s="69">
        <v>3053</v>
      </c>
      <c r="M53" s="69">
        <v>3255</v>
      </c>
      <c r="N53" s="69">
        <v>2802</v>
      </c>
      <c r="O53" s="70">
        <v>2520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211" t="s">
        <v>24</v>
      </c>
      <c r="C41" s="1212"/>
      <c r="D41" s="81"/>
      <c r="E41" s="1213" t="s">
        <v>25</v>
      </c>
      <c r="F41" s="1213"/>
      <c r="G41" s="1213"/>
      <c r="H41" s="1214"/>
      <c r="I41" s="82">
        <v>54786</v>
      </c>
      <c r="J41" s="83">
        <v>54998</v>
      </c>
      <c r="K41" s="83">
        <v>69510</v>
      </c>
      <c r="L41" s="83">
        <v>73345</v>
      </c>
      <c r="M41" s="84">
        <v>73728</v>
      </c>
    </row>
    <row r="42" spans="2:13" ht="27.75" customHeight="1" x14ac:dyDescent="0.15">
      <c r="B42" s="1201"/>
      <c r="C42" s="1202"/>
      <c r="D42" s="85"/>
      <c r="E42" s="1205" t="s">
        <v>26</v>
      </c>
      <c r="F42" s="1205"/>
      <c r="G42" s="1205"/>
      <c r="H42" s="1206"/>
      <c r="I42" s="86">
        <v>4375</v>
      </c>
      <c r="J42" s="87">
        <v>2617</v>
      </c>
      <c r="K42" s="87">
        <v>2357</v>
      </c>
      <c r="L42" s="87">
        <v>2144</v>
      </c>
      <c r="M42" s="88">
        <v>1969</v>
      </c>
    </row>
    <row r="43" spans="2:13" ht="27.75" customHeight="1" x14ac:dyDescent="0.15">
      <c r="B43" s="1201"/>
      <c r="C43" s="1202"/>
      <c r="D43" s="85"/>
      <c r="E43" s="1205" t="s">
        <v>27</v>
      </c>
      <c r="F43" s="1205"/>
      <c r="G43" s="1205"/>
      <c r="H43" s="1206"/>
      <c r="I43" s="86">
        <v>33269</v>
      </c>
      <c r="J43" s="87">
        <v>32506</v>
      </c>
      <c r="K43" s="87">
        <v>32382</v>
      </c>
      <c r="L43" s="87">
        <v>30920</v>
      </c>
      <c r="M43" s="88">
        <v>30554</v>
      </c>
    </row>
    <row r="44" spans="2:13" ht="27.75" customHeight="1" x14ac:dyDescent="0.15">
      <c r="B44" s="1201"/>
      <c r="C44" s="1202"/>
      <c r="D44" s="85"/>
      <c r="E44" s="1205" t="s">
        <v>28</v>
      </c>
      <c r="F44" s="1205"/>
      <c r="G44" s="1205"/>
      <c r="H44" s="1206"/>
      <c r="I44" s="86">
        <v>2506</v>
      </c>
      <c r="J44" s="87">
        <v>2287</v>
      </c>
      <c r="K44" s="87">
        <v>3074</v>
      </c>
      <c r="L44" s="87">
        <v>5311</v>
      </c>
      <c r="M44" s="88">
        <v>8092</v>
      </c>
    </row>
    <row r="45" spans="2:13" ht="27.75" customHeight="1" x14ac:dyDescent="0.15">
      <c r="B45" s="1201"/>
      <c r="C45" s="1202"/>
      <c r="D45" s="85"/>
      <c r="E45" s="1205" t="s">
        <v>29</v>
      </c>
      <c r="F45" s="1205"/>
      <c r="G45" s="1205"/>
      <c r="H45" s="1206"/>
      <c r="I45" s="86">
        <v>7917</v>
      </c>
      <c r="J45" s="87">
        <v>7898</v>
      </c>
      <c r="K45" s="87">
        <v>7450</v>
      </c>
      <c r="L45" s="87">
        <v>6666</v>
      </c>
      <c r="M45" s="88">
        <v>6123</v>
      </c>
    </row>
    <row r="46" spans="2:13" ht="27.75" customHeight="1" x14ac:dyDescent="0.15">
      <c r="B46" s="1201"/>
      <c r="C46" s="1202"/>
      <c r="D46" s="85"/>
      <c r="E46" s="1205" t="s">
        <v>30</v>
      </c>
      <c r="F46" s="1205"/>
      <c r="G46" s="1205"/>
      <c r="H46" s="1206"/>
      <c r="I46" s="86">
        <v>7056</v>
      </c>
      <c r="J46" s="87">
        <v>6501</v>
      </c>
      <c r="K46" s="87">
        <v>12</v>
      </c>
      <c r="L46" s="87">
        <v>10</v>
      </c>
      <c r="M46" s="88">
        <v>4</v>
      </c>
    </row>
    <row r="47" spans="2:13" ht="27.75" customHeight="1" x14ac:dyDescent="0.15">
      <c r="B47" s="1201"/>
      <c r="C47" s="1202"/>
      <c r="D47" s="85"/>
      <c r="E47" s="1205" t="s">
        <v>31</v>
      </c>
      <c r="F47" s="1205"/>
      <c r="G47" s="1205"/>
      <c r="H47" s="1206"/>
      <c r="I47" s="86" t="s">
        <v>481</v>
      </c>
      <c r="J47" s="87" t="s">
        <v>481</v>
      </c>
      <c r="K47" s="87" t="s">
        <v>481</v>
      </c>
      <c r="L47" s="87" t="s">
        <v>481</v>
      </c>
      <c r="M47" s="88" t="s">
        <v>481</v>
      </c>
    </row>
    <row r="48" spans="2:13" ht="27.75" customHeight="1" x14ac:dyDescent="0.15">
      <c r="B48" s="1203"/>
      <c r="C48" s="1204"/>
      <c r="D48" s="85"/>
      <c r="E48" s="1205" t="s">
        <v>32</v>
      </c>
      <c r="F48" s="1205"/>
      <c r="G48" s="1205"/>
      <c r="H48" s="1206"/>
      <c r="I48" s="86" t="s">
        <v>481</v>
      </c>
      <c r="J48" s="87" t="s">
        <v>481</v>
      </c>
      <c r="K48" s="87" t="s">
        <v>481</v>
      </c>
      <c r="L48" s="87" t="s">
        <v>481</v>
      </c>
      <c r="M48" s="88" t="s">
        <v>481</v>
      </c>
    </row>
    <row r="49" spans="2:13" ht="27.75" customHeight="1" x14ac:dyDescent="0.15">
      <c r="B49" s="1199" t="s">
        <v>33</v>
      </c>
      <c r="C49" s="1200"/>
      <c r="D49" s="89"/>
      <c r="E49" s="1205" t="s">
        <v>34</v>
      </c>
      <c r="F49" s="1205"/>
      <c r="G49" s="1205"/>
      <c r="H49" s="1206"/>
      <c r="I49" s="86">
        <v>6347</v>
      </c>
      <c r="J49" s="87">
        <v>5706</v>
      </c>
      <c r="K49" s="87">
        <v>7990</v>
      </c>
      <c r="L49" s="87">
        <v>8717</v>
      </c>
      <c r="M49" s="88">
        <v>8726</v>
      </c>
    </row>
    <row r="50" spans="2:13" ht="27.75" customHeight="1" x14ac:dyDescent="0.15">
      <c r="B50" s="1201"/>
      <c r="C50" s="1202"/>
      <c r="D50" s="85"/>
      <c r="E50" s="1205" t="s">
        <v>35</v>
      </c>
      <c r="F50" s="1205"/>
      <c r="G50" s="1205"/>
      <c r="H50" s="1206"/>
      <c r="I50" s="86">
        <v>10804</v>
      </c>
      <c r="J50" s="87">
        <v>10244</v>
      </c>
      <c r="K50" s="87">
        <v>10251</v>
      </c>
      <c r="L50" s="87">
        <v>10898</v>
      </c>
      <c r="M50" s="88">
        <v>11335</v>
      </c>
    </row>
    <row r="51" spans="2:13" ht="27.75" customHeight="1" x14ac:dyDescent="0.15">
      <c r="B51" s="1203"/>
      <c r="C51" s="1204"/>
      <c r="D51" s="85"/>
      <c r="E51" s="1205" t="s">
        <v>36</v>
      </c>
      <c r="F51" s="1205"/>
      <c r="G51" s="1205"/>
      <c r="H51" s="1206"/>
      <c r="I51" s="86">
        <v>57380</v>
      </c>
      <c r="J51" s="87">
        <v>60413</v>
      </c>
      <c r="K51" s="87">
        <v>63590</v>
      </c>
      <c r="L51" s="87">
        <v>65638</v>
      </c>
      <c r="M51" s="88">
        <v>64629</v>
      </c>
    </row>
    <row r="52" spans="2:13" ht="27.75" customHeight="1" thickBot="1" x14ac:dyDescent="0.2">
      <c r="B52" s="1207" t="s">
        <v>37</v>
      </c>
      <c r="C52" s="1208"/>
      <c r="D52" s="90"/>
      <c r="E52" s="1209" t="s">
        <v>38</v>
      </c>
      <c r="F52" s="1209"/>
      <c r="G52" s="1209"/>
      <c r="H52" s="1210"/>
      <c r="I52" s="91">
        <v>35378</v>
      </c>
      <c r="J52" s="92">
        <v>30442</v>
      </c>
      <c r="K52" s="92">
        <v>32954</v>
      </c>
      <c r="L52" s="92">
        <v>33141</v>
      </c>
      <c r="M52" s="93">
        <v>35780</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569</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569</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570</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571</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572</v>
      </c>
    </row>
    <row r="50" spans="1:17" x14ac:dyDescent="0.15">
      <c r="B50" s="248"/>
      <c r="C50" s="244"/>
      <c r="D50" s="244"/>
      <c r="E50" s="244"/>
      <c r="F50" s="244"/>
      <c r="G50" s="1224"/>
      <c r="H50" s="1225"/>
      <c r="I50" s="1225"/>
      <c r="J50" s="1226"/>
      <c r="K50" s="354" t="s">
        <v>520</v>
      </c>
      <c r="L50" s="354" t="s">
        <v>521</v>
      </c>
      <c r="M50" s="354" t="s">
        <v>522</v>
      </c>
      <c r="N50" s="354" t="s">
        <v>523</v>
      </c>
      <c r="O50" s="354" t="s">
        <v>524</v>
      </c>
    </row>
    <row r="51" spans="1:17" x14ac:dyDescent="0.15">
      <c r="B51" s="248"/>
      <c r="C51" s="244"/>
      <c r="D51" s="244"/>
      <c r="E51" s="244"/>
      <c r="F51" s="244"/>
      <c r="G51" s="1227" t="s">
        <v>573</v>
      </c>
      <c r="H51" s="1228"/>
      <c r="I51" s="1233" t="s">
        <v>574</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575</v>
      </c>
      <c r="J53" s="1237"/>
      <c r="K53" s="1238"/>
      <c r="L53" s="1238"/>
      <c r="M53" s="1238"/>
      <c r="N53" s="1238"/>
      <c r="O53" s="1238"/>
    </row>
    <row r="54" spans="1:17" x14ac:dyDescent="0.15">
      <c r="A54" s="355"/>
      <c r="B54" s="248"/>
      <c r="C54" s="244"/>
      <c r="D54" s="244"/>
      <c r="E54" s="244"/>
      <c r="F54" s="244"/>
      <c r="G54" s="1231"/>
      <c r="H54" s="1232"/>
      <c r="I54" s="1237"/>
      <c r="J54" s="1237"/>
      <c r="K54" s="1239"/>
      <c r="L54" s="1239"/>
      <c r="M54" s="1239"/>
      <c r="N54" s="1239"/>
      <c r="O54" s="1239"/>
    </row>
    <row r="55" spans="1:17" x14ac:dyDescent="0.15">
      <c r="A55" s="355"/>
      <c r="B55" s="248"/>
      <c r="C55" s="244"/>
      <c r="D55" s="244"/>
      <c r="E55" s="244"/>
      <c r="F55" s="244"/>
      <c r="G55" s="1240" t="s">
        <v>576</v>
      </c>
      <c r="H55" s="1241"/>
      <c r="I55" s="1237" t="s">
        <v>574</v>
      </c>
      <c r="J55" s="1237"/>
      <c r="K55" s="1235"/>
      <c r="L55" s="1235"/>
      <c r="M55" s="1235"/>
      <c r="N55" s="1235"/>
      <c r="O55" s="1235"/>
    </row>
    <row r="56" spans="1:17" x14ac:dyDescent="0.15">
      <c r="A56" s="355"/>
      <c r="B56" s="248"/>
      <c r="C56" s="244"/>
      <c r="D56" s="244"/>
      <c r="E56" s="244"/>
      <c r="F56" s="244"/>
      <c r="G56" s="1242"/>
      <c r="H56" s="1243"/>
      <c r="I56" s="1237"/>
      <c r="J56" s="1237"/>
      <c r="K56" s="1236"/>
      <c r="L56" s="1236"/>
      <c r="M56" s="1236"/>
      <c r="N56" s="1236"/>
      <c r="O56" s="1236"/>
    </row>
    <row r="57" spans="1:17" s="355" customFormat="1" x14ac:dyDescent="0.15">
      <c r="B57" s="356"/>
      <c r="C57" s="352"/>
      <c r="D57" s="352"/>
      <c r="E57" s="352"/>
      <c r="F57" s="352"/>
      <c r="G57" s="1242"/>
      <c r="H57" s="1243"/>
      <c r="I57" s="1246" t="s">
        <v>575</v>
      </c>
      <c r="J57" s="1246"/>
      <c r="K57" s="1238"/>
      <c r="L57" s="1238"/>
      <c r="M57" s="1238"/>
      <c r="N57" s="1238"/>
      <c r="O57" s="1238"/>
      <c r="P57" s="357"/>
      <c r="Q57" s="356"/>
    </row>
    <row r="58" spans="1:17" s="355" customFormat="1" x14ac:dyDescent="0.15">
      <c r="A58" s="243"/>
      <c r="B58" s="356"/>
      <c r="C58" s="352"/>
      <c r="D58" s="352"/>
      <c r="E58" s="352"/>
      <c r="F58" s="352"/>
      <c r="G58" s="1244"/>
      <c r="H58" s="1245"/>
      <c r="I58" s="1246"/>
      <c r="J58" s="1246"/>
      <c r="K58" s="1239"/>
      <c r="L58" s="1239"/>
      <c r="M58" s="1239"/>
      <c r="N58" s="1239"/>
      <c r="O58" s="1239"/>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577</v>
      </c>
      <c r="C63" s="244"/>
      <c r="D63" s="244"/>
      <c r="E63" s="244"/>
      <c r="F63" s="244"/>
      <c r="G63" s="244"/>
      <c r="H63" s="244"/>
      <c r="I63" s="244"/>
      <c r="J63" s="244"/>
      <c r="K63" s="244"/>
      <c r="L63" s="244"/>
      <c r="M63" s="244"/>
      <c r="N63" s="244"/>
      <c r="O63" s="244"/>
    </row>
    <row r="64" spans="1:17" x14ac:dyDescent="0.15">
      <c r="B64" s="248"/>
      <c r="C64" s="244"/>
      <c r="D64" s="244"/>
      <c r="E64" s="244"/>
      <c r="F64" s="244"/>
      <c r="G64" s="351" t="s">
        <v>571</v>
      </c>
      <c r="I64" s="352"/>
      <c r="J64" s="352"/>
      <c r="K64" s="352"/>
      <c r="L64" s="244"/>
      <c r="M64" s="244"/>
      <c r="N64" s="244"/>
      <c r="O64" s="244"/>
    </row>
    <row r="65" spans="2:30" x14ac:dyDescent="0.15">
      <c r="B65" s="248"/>
      <c r="C65" s="244"/>
      <c r="D65" s="244"/>
      <c r="E65" s="244"/>
      <c r="F65" s="244"/>
      <c r="G65" s="1247" t="s">
        <v>580</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578</v>
      </c>
      <c r="I71" s="368"/>
      <c r="J71" s="364"/>
      <c r="K71" s="364"/>
      <c r="L71" s="365"/>
      <c r="M71" s="364"/>
      <c r="N71" s="365"/>
      <c r="O71" s="366"/>
    </row>
    <row r="72" spans="2:30" x14ac:dyDescent="0.15">
      <c r="B72" s="248"/>
      <c r="C72" s="244"/>
      <c r="D72" s="244"/>
      <c r="E72" s="244"/>
      <c r="F72" s="244"/>
      <c r="G72" s="1224"/>
      <c r="H72" s="1225"/>
      <c r="I72" s="1225"/>
      <c r="J72" s="1226"/>
      <c r="K72" s="354" t="s">
        <v>520</v>
      </c>
      <c r="L72" s="354" t="s">
        <v>521</v>
      </c>
      <c r="M72" s="354" t="s">
        <v>522</v>
      </c>
      <c r="N72" s="354" t="s">
        <v>523</v>
      </c>
      <c r="O72" s="354" t="s">
        <v>524</v>
      </c>
    </row>
    <row r="73" spans="2:30" x14ac:dyDescent="0.15">
      <c r="B73" s="248"/>
      <c r="C73" s="244"/>
      <c r="D73" s="244"/>
      <c r="E73" s="244"/>
      <c r="F73" s="244"/>
      <c r="G73" s="1227" t="s">
        <v>573</v>
      </c>
      <c r="H73" s="1228"/>
      <c r="I73" s="1233" t="s">
        <v>574</v>
      </c>
      <c r="J73" s="1233"/>
      <c r="K73" s="1248">
        <v>151.9</v>
      </c>
      <c r="L73" s="1248">
        <v>133.9</v>
      </c>
      <c r="M73" s="1236">
        <v>141.9</v>
      </c>
      <c r="N73" s="1236">
        <v>145.1</v>
      </c>
      <c r="O73" s="1236">
        <v>156.6</v>
      </c>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579</v>
      </c>
      <c r="J75" s="1237"/>
      <c r="K75" s="1249">
        <v>15.1</v>
      </c>
      <c r="L75" s="1249">
        <v>14.2</v>
      </c>
      <c r="M75" s="1249">
        <v>14</v>
      </c>
      <c r="N75" s="1249">
        <v>13.2</v>
      </c>
      <c r="O75" s="1249">
        <v>12.4</v>
      </c>
      <c r="U75" s="243">
        <v>81.2</v>
      </c>
      <c r="W75" s="243">
        <v>87.2</v>
      </c>
      <c r="Y75" s="243">
        <v>99.8</v>
      </c>
      <c r="AA75" s="243">
        <v>109.5</v>
      </c>
      <c r="AC75" s="243">
        <v>115.2</v>
      </c>
    </row>
    <row r="76" spans="2:30" x14ac:dyDescent="0.15">
      <c r="B76" s="248"/>
      <c r="C76" s="244"/>
      <c r="D76" s="244"/>
      <c r="E76" s="244"/>
      <c r="F76" s="244"/>
      <c r="G76" s="1231"/>
      <c r="H76" s="1232"/>
      <c r="I76" s="1237"/>
      <c r="J76" s="1237"/>
      <c r="K76" s="1239"/>
      <c r="L76" s="1239"/>
      <c r="M76" s="1239"/>
      <c r="N76" s="1239"/>
      <c r="O76" s="1239"/>
    </row>
    <row r="77" spans="2:30" x14ac:dyDescent="0.15">
      <c r="B77" s="248"/>
      <c r="C77" s="244"/>
      <c r="D77" s="244"/>
      <c r="E77" s="244"/>
      <c r="F77" s="244"/>
      <c r="G77" s="1240" t="s">
        <v>576</v>
      </c>
      <c r="H77" s="1241"/>
      <c r="I77" s="1237" t="s">
        <v>574</v>
      </c>
      <c r="J77" s="1237"/>
      <c r="K77" s="1248">
        <v>55.5</v>
      </c>
      <c r="L77" s="1248">
        <v>46.1</v>
      </c>
      <c r="M77" s="1236">
        <v>37.6</v>
      </c>
      <c r="N77" s="1236">
        <v>33.799999999999997</v>
      </c>
      <c r="O77" s="1236">
        <v>34.9</v>
      </c>
      <c r="R77" s="243">
        <v>12.3</v>
      </c>
      <c r="T77" s="243">
        <v>11.1</v>
      </c>
    </row>
    <row r="78" spans="2:30" x14ac:dyDescent="0.15">
      <c r="B78" s="248"/>
      <c r="C78" s="244"/>
      <c r="D78" s="244"/>
      <c r="E78" s="244"/>
      <c r="F78" s="244"/>
      <c r="G78" s="1242"/>
      <c r="H78" s="1243"/>
      <c r="I78" s="1237"/>
      <c r="J78" s="1237"/>
      <c r="K78" s="1248"/>
      <c r="L78" s="1248"/>
      <c r="M78" s="1236"/>
      <c r="N78" s="1236"/>
      <c r="O78" s="1236"/>
    </row>
    <row r="79" spans="2:30" x14ac:dyDescent="0.15">
      <c r="B79" s="248"/>
      <c r="C79" s="244"/>
      <c r="D79" s="244"/>
      <c r="E79" s="244"/>
      <c r="F79" s="244"/>
      <c r="G79" s="1242"/>
      <c r="H79" s="1243"/>
      <c r="I79" s="1250" t="s">
        <v>579</v>
      </c>
      <c r="J79" s="1246"/>
      <c r="K79" s="1251">
        <v>9.3000000000000007</v>
      </c>
      <c r="L79" s="1251">
        <v>8.5</v>
      </c>
      <c r="M79" s="1251">
        <v>7.9</v>
      </c>
      <c r="N79" s="1251">
        <v>7.1</v>
      </c>
      <c r="O79" s="1251">
        <v>7.2</v>
      </c>
      <c r="V79" s="243">
        <v>53.5</v>
      </c>
      <c r="X79" s="243">
        <v>48.2</v>
      </c>
      <c r="Z79" s="243">
        <v>34.200000000000003</v>
      </c>
      <c r="AB79" s="243">
        <v>30.3</v>
      </c>
      <c r="AD79" s="243">
        <v>28.9</v>
      </c>
    </row>
    <row r="80" spans="2:30" x14ac:dyDescent="0.15">
      <c r="B80" s="248"/>
      <c r="C80" s="244"/>
      <c r="D80" s="244"/>
      <c r="E80" s="244"/>
      <c r="F80" s="244"/>
      <c r="G80" s="1244"/>
      <c r="H80" s="1245"/>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519</v>
      </c>
      <c r="G2" s="111"/>
      <c r="H2" s="112"/>
    </row>
    <row r="3" spans="1:8" x14ac:dyDescent="0.15">
      <c r="A3" s="108" t="s">
        <v>512</v>
      </c>
      <c r="B3" s="113"/>
      <c r="C3" s="114"/>
      <c r="D3" s="115">
        <v>48568</v>
      </c>
      <c r="E3" s="116"/>
      <c r="F3" s="117">
        <v>41433</v>
      </c>
      <c r="G3" s="118"/>
      <c r="H3" s="119"/>
    </row>
    <row r="4" spans="1:8" x14ac:dyDescent="0.15">
      <c r="A4" s="120"/>
      <c r="B4" s="121"/>
      <c r="C4" s="122"/>
      <c r="D4" s="123">
        <v>21052</v>
      </c>
      <c r="E4" s="124"/>
      <c r="F4" s="125">
        <v>22351</v>
      </c>
      <c r="G4" s="126"/>
      <c r="H4" s="127"/>
    </row>
    <row r="5" spans="1:8" x14ac:dyDescent="0.15">
      <c r="A5" s="108" t="s">
        <v>514</v>
      </c>
      <c r="B5" s="113"/>
      <c r="C5" s="114"/>
      <c r="D5" s="115">
        <v>64054</v>
      </c>
      <c r="E5" s="116"/>
      <c r="F5" s="117">
        <v>43493</v>
      </c>
      <c r="G5" s="118"/>
      <c r="H5" s="119"/>
    </row>
    <row r="6" spans="1:8" x14ac:dyDescent="0.15">
      <c r="A6" s="120"/>
      <c r="B6" s="121"/>
      <c r="C6" s="122"/>
      <c r="D6" s="123">
        <v>36868</v>
      </c>
      <c r="E6" s="124"/>
      <c r="F6" s="125">
        <v>23254</v>
      </c>
      <c r="G6" s="126"/>
      <c r="H6" s="127"/>
    </row>
    <row r="7" spans="1:8" x14ac:dyDescent="0.15">
      <c r="A7" s="108" t="s">
        <v>515</v>
      </c>
      <c r="B7" s="113"/>
      <c r="C7" s="114"/>
      <c r="D7" s="115">
        <v>88846</v>
      </c>
      <c r="E7" s="116"/>
      <c r="F7" s="117">
        <v>50840</v>
      </c>
      <c r="G7" s="118"/>
      <c r="H7" s="119"/>
    </row>
    <row r="8" spans="1:8" x14ac:dyDescent="0.15">
      <c r="A8" s="120"/>
      <c r="B8" s="121"/>
      <c r="C8" s="122"/>
      <c r="D8" s="123">
        <v>53261</v>
      </c>
      <c r="E8" s="124"/>
      <c r="F8" s="125">
        <v>25367</v>
      </c>
      <c r="G8" s="126"/>
      <c r="H8" s="127"/>
    </row>
    <row r="9" spans="1:8" x14ac:dyDescent="0.15">
      <c r="A9" s="108" t="s">
        <v>516</v>
      </c>
      <c r="B9" s="113"/>
      <c r="C9" s="114"/>
      <c r="D9" s="115">
        <v>102428</v>
      </c>
      <c r="E9" s="116"/>
      <c r="F9" s="117">
        <v>53605</v>
      </c>
      <c r="G9" s="118"/>
      <c r="H9" s="119"/>
    </row>
    <row r="10" spans="1:8" x14ac:dyDescent="0.15">
      <c r="A10" s="120"/>
      <c r="B10" s="121"/>
      <c r="C10" s="122"/>
      <c r="D10" s="123">
        <v>49749</v>
      </c>
      <c r="E10" s="124"/>
      <c r="F10" s="125">
        <v>28343</v>
      </c>
      <c r="G10" s="126"/>
      <c r="H10" s="127"/>
    </row>
    <row r="11" spans="1:8" x14ac:dyDescent="0.15">
      <c r="A11" s="108" t="s">
        <v>517</v>
      </c>
      <c r="B11" s="113"/>
      <c r="C11" s="114"/>
      <c r="D11" s="115">
        <v>55714</v>
      </c>
      <c r="E11" s="116"/>
      <c r="F11" s="117">
        <v>58051</v>
      </c>
      <c r="G11" s="118"/>
      <c r="H11" s="119"/>
    </row>
    <row r="12" spans="1:8" x14ac:dyDescent="0.15">
      <c r="A12" s="120"/>
      <c r="B12" s="121"/>
      <c r="C12" s="128"/>
      <c r="D12" s="123">
        <v>33108</v>
      </c>
      <c r="E12" s="124"/>
      <c r="F12" s="125">
        <v>32143</v>
      </c>
      <c r="G12" s="126"/>
      <c r="H12" s="127"/>
    </row>
    <row r="13" spans="1:8" x14ac:dyDescent="0.15">
      <c r="A13" s="108"/>
      <c r="B13" s="113"/>
      <c r="C13" s="129"/>
      <c r="D13" s="130">
        <v>71922</v>
      </c>
      <c r="E13" s="131"/>
      <c r="F13" s="132">
        <v>49484</v>
      </c>
      <c r="G13" s="133"/>
      <c r="H13" s="119"/>
    </row>
    <row r="14" spans="1:8" x14ac:dyDescent="0.15">
      <c r="A14" s="120"/>
      <c r="B14" s="121"/>
      <c r="C14" s="122"/>
      <c r="D14" s="123">
        <v>38808</v>
      </c>
      <c r="E14" s="124"/>
      <c r="F14" s="125">
        <v>26292</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5.69</v>
      </c>
      <c r="C19" s="134">
        <f>ROUND(VALUE(SUBSTITUTE(実質収支比率等に係る経年分析!G$48,"▲","-")),2)</f>
        <v>5.21</v>
      </c>
      <c r="D19" s="134">
        <f>ROUND(VALUE(SUBSTITUTE(実質収支比率等に係る経年分析!H$48,"▲","-")),2)</f>
        <v>5.16</v>
      </c>
      <c r="E19" s="134">
        <f>ROUND(VALUE(SUBSTITUTE(実質収支比率等に係る経年分析!I$48,"▲","-")),2)</f>
        <v>4.97</v>
      </c>
      <c r="F19" s="134">
        <f>ROUND(VALUE(SUBSTITUTE(実質収支比率等に係る経年分析!J$48,"▲","-")),2)</f>
        <v>8.07</v>
      </c>
    </row>
    <row r="20" spans="1:11" x14ac:dyDescent="0.15">
      <c r="A20" s="134" t="s">
        <v>43</v>
      </c>
      <c r="B20" s="134">
        <f>ROUND(VALUE(SUBSTITUTE(実質収支比率等に係る経年分析!F$47,"▲","-")),2)</f>
        <v>8.7200000000000006</v>
      </c>
      <c r="C20" s="134">
        <f>ROUND(VALUE(SUBSTITUTE(実質収支比率等に係る経年分析!G$47,"▲","-")),2)</f>
        <v>6.97</v>
      </c>
      <c r="D20" s="134">
        <f>ROUND(VALUE(SUBSTITUTE(実質収支比率等に係る経年分析!H$47,"▲","-")),2)</f>
        <v>14.11</v>
      </c>
      <c r="E20" s="134">
        <f>ROUND(VALUE(SUBSTITUTE(実質収支比率等に係る経年分析!I$47,"▲","-")),2)</f>
        <v>18.05</v>
      </c>
      <c r="F20" s="134">
        <f>ROUND(VALUE(SUBSTITUTE(実質収支比率等に係る経年分析!J$47,"▲","-")),2)</f>
        <v>17.600000000000001</v>
      </c>
    </row>
    <row r="21" spans="1:11" x14ac:dyDescent="0.15">
      <c r="A21" s="134" t="s">
        <v>44</v>
      </c>
      <c r="B21" s="134">
        <f>IF(ISNUMBER(VALUE(SUBSTITUTE(実質収支比率等に係る経年分析!F$49,"▲","-"))),ROUND(VALUE(SUBSTITUTE(実質収支比率等に係る経年分析!F$49,"▲","-")),2),NA())</f>
        <v>-1.37</v>
      </c>
      <c r="C21" s="134">
        <f>IF(ISNUMBER(VALUE(SUBSTITUTE(実質収支比率等に係る経年分析!G$49,"▲","-"))),ROUND(VALUE(SUBSTITUTE(実質収支比率等に係る経年分析!G$49,"▲","-")),2),NA())</f>
        <v>-6.92</v>
      </c>
      <c r="D21" s="134">
        <f>IF(ISNUMBER(VALUE(SUBSTITUTE(実質収支比率等に係る経年分析!H$49,"▲","-"))),ROUND(VALUE(SUBSTITUTE(実質収支比率等に係る経年分析!H$49,"▲","-")),2),NA())</f>
        <v>3.78</v>
      </c>
      <c r="E21" s="134">
        <f>IF(ISNUMBER(VALUE(SUBSTITUTE(実質収支比率等に係る経年分析!I$49,"▲","-"))),ROUND(VALUE(SUBSTITUTE(実質収支比率等に係る経年分析!I$49,"▲","-")),2),NA())</f>
        <v>0</v>
      </c>
      <c r="F21" s="134">
        <f>IF(ISNUMBER(VALUE(SUBSTITUTE(実質収支比率等に係る経年分析!J$49,"▲","-"))),ROUND(VALUE(SUBSTITUTE(実質収支比率等に係る経年分析!J$49,"▲","-")),2),NA())</f>
        <v>-0.46</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0.14000000000000001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公共用地取得事業特別会計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磯野計記念奨学金特別会計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1.58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x14ac:dyDescent="0.15">
      <c r="A33" s="135" t="str">
        <f>IF(連結実質赤字比率に係る赤字・黒字の構成分析!C$37="",NA(),連結実質赤字比率に係る赤字・黒字の構成分析!C$37)</f>
        <v>津山市工業用水道事業会計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0.14000000000000001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0.14000000000000001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0.16</v>
      </c>
    </row>
    <row r="34" spans="1:16" x14ac:dyDescent="0.15">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0.56000000000000005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0.79</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5.69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5.16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4.96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8.06</v>
      </c>
    </row>
    <row r="36" spans="1:16" x14ac:dyDescent="0.15">
      <c r="A36" s="135" t="str">
        <f>IF(連結実質赤字比率に係る赤字・黒字の構成分析!C$34="",NA(),連結実質赤字比率に係る赤字・黒字の構成分析!C$34)</f>
        <v>津山市水道事業会計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18.25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18.579999999999998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15.58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13.48</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5509</v>
      </c>
      <c r="E42" s="136"/>
      <c r="F42" s="136"/>
      <c r="G42" s="136">
        <f>'実質公債費比率（分子）の構造'!L$52</f>
        <v>5402</v>
      </c>
      <c r="H42" s="136"/>
      <c r="I42" s="136"/>
      <c r="J42" s="136">
        <f>'実質公債費比率（分子）の構造'!M$52</f>
        <v>5465</v>
      </c>
      <c r="K42" s="136"/>
      <c r="L42" s="136"/>
      <c r="M42" s="136">
        <f>'実質公債費比率（分子）の構造'!N$52</f>
        <v>5639</v>
      </c>
      <c r="N42" s="136"/>
      <c r="O42" s="136"/>
      <c r="P42" s="136">
        <f>'実質公債費比率（分子）の構造'!O$52</f>
        <v>5772</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326</v>
      </c>
      <c r="C44" s="136"/>
      <c r="D44" s="136"/>
      <c r="E44" s="136">
        <f>'実質公債費比率（分子）の構造'!L$50</f>
        <v>321</v>
      </c>
      <c r="F44" s="136"/>
      <c r="G44" s="136"/>
      <c r="H44" s="136">
        <f>'実質公債費比率（分子）の構造'!M$50</f>
        <v>302</v>
      </c>
      <c r="I44" s="136"/>
      <c r="J44" s="136"/>
      <c r="K44" s="136">
        <f>'実質公債費比率（分子）の構造'!N$50</f>
        <v>287</v>
      </c>
      <c r="L44" s="136"/>
      <c r="M44" s="136"/>
      <c r="N44" s="136">
        <f>'実質公債費比率（分子）の構造'!O$50</f>
        <v>233</v>
      </c>
      <c r="O44" s="136"/>
      <c r="P44" s="136"/>
    </row>
    <row r="45" spans="1:16" x14ac:dyDescent="0.15">
      <c r="A45" s="136" t="s">
        <v>54</v>
      </c>
      <c r="B45" s="136">
        <f>'実質公債費比率（分子）の構造'!K$49</f>
        <v>360</v>
      </c>
      <c r="C45" s="136"/>
      <c r="D45" s="136"/>
      <c r="E45" s="136">
        <f>'実質公債費比率（分子）の構造'!L$49</f>
        <v>347</v>
      </c>
      <c r="F45" s="136"/>
      <c r="G45" s="136"/>
      <c r="H45" s="136">
        <f>'実質公債費比率（分子）の構造'!M$49</f>
        <v>353</v>
      </c>
      <c r="I45" s="136"/>
      <c r="J45" s="136"/>
      <c r="K45" s="136">
        <f>'実質公債費比率（分子）の構造'!N$49</f>
        <v>299</v>
      </c>
      <c r="L45" s="136"/>
      <c r="M45" s="136"/>
      <c r="N45" s="136">
        <f>'実質公債費比率（分子）の構造'!O$49</f>
        <v>281</v>
      </c>
      <c r="O45" s="136"/>
      <c r="P45" s="136"/>
    </row>
    <row r="46" spans="1:16" x14ac:dyDescent="0.15">
      <c r="A46" s="136" t="s">
        <v>55</v>
      </c>
      <c r="B46" s="136">
        <f>'実質公債費比率（分子）の構造'!K$48</f>
        <v>2248</v>
      </c>
      <c r="C46" s="136"/>
      <c r="D46" s="136"/>
      <c r="E46" s="136">
        <f>'実質公債費比率（分子）の構造'!L$48</f>
        <v>1993</v>
      </c>
      <c r="F46" s="136"/>
      <c r="G46" s="136"/>
      <c r="H46" s="136">
        <f>'実質公債費比率（分子）の構造'!M$48</f>
        <v>2197</v>
      </c>
      <c r="I46" s="136"/>
      <c r="J46" s="136"/>
      <c r="K46" s="136">
        <f>'実質公債費比率（分子）の構造'!N$48</f>
        <v>1942</v>
      </c>
      <c r="L46" s="136"/>
      <c r="M46" s="136"/>
      <c r="N46" s="136">
        <f>'実質公債費比率（分子）の構造'!O$48</f>
        <v>1994</v>
      </c>
      <c r="O46" s="136"/>
      <c r="P46" s="136"/>
    </row>
    <row r="47" spans="1:16" x14ac:dyDescent="0.15">
      <c r="A47" s="136" t="s">
        <v>56</v>
      </c>
      <c r="B47" s="136">
        <f>'実質公債費比率（分子）の構造'!K$47</f>
        <v>27</v>
      </c>
      <c r="C47" s="136"/>
      <c r="D47" s="136"/>
      <c r="E47" s="136">
        <f>'実質公債費比率（分子）の構造'!L$47</f>
        <v>27</v>
      </c>
      <c r="F47" s="136"/>
      <c r="G47" s="136"/>
      <c r="H47" s="136">
        <f>'実質公債費比率（分子）の構造'!M$47</f>
        <v>27</v>
      </c>
      <c r="I47" s="136"/>
      <c r="J47" s="136"/>
      <c r="K47" s="136">
        <f>'実質公債費比率（分子）の構造'!N$47</f>
        <v>27</v>
      </c>
      <c r="L47" s="136"/>
      <c r="M47" s="136"/>
      <c r="N47" s="136">
        <f>'実質公債費比率（分子）の構造'!O$47</f>
        <v>27</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5935</v>
      </c>
      <c r="C49" s="136"/>
      <c r="D49" s="136"/>
      <c r="E49" s="136">
        <f>'実質公債費比率（分子）の構造'!L$45</f>
        <v>5767</v>
      </c>
      <c r="F49" s="136"/>
      <c r="G49" s="136"/>
      <c r="H49" s="136">
        <f>'実質公債費比率（分子）の構造'!M$45</f>
        <v>5841</v>
      </c>
      <c r="I49" s="136"/>
      <c r="J49" s="136"/>
      <c r="K49" s="136">
        <f>'実質公債費比率（分子）の構造'!N$45</f>
        <v>5886</v>
      </c>
      <c r="L49" s="136"/>
      <c r="M49" s="136"/>
      <c r="N49" s="136">
        <f>'実質公債費比率（分子）の構造'!O$45</f>
        <v>5757</v>
      </c>
      <c r="O49" s="136"/>
      <c r="P49" s="136"/>
    </row>
    <row r="50" spans="1:16" x14ac:dyDescent="0.15">
      <c r="A50" s="136" t="s">
        <v>59</v>
      </c>
      <c r="B50" s="136" t="e">
        <f>NA()</f>
        <v>#N/A</v>
      </c>
      <c r="C50" s="136">
        <f>IF(ISNUMBER('実質公債費比率（分子）の構造'!K$53),'実質公債費比率（分子）の構造'!K$53,NA())</f>
        <v>3387</v>
      </c>
      <c r="D50" s="136" t="e">
        <f>NA()</f>
        <v>#N/A</v>
      </c>
      <c r="E50" s="136" t="e">
        <f>NA()</f>
        <v>#N/A</v>
      </c>
      <c r="F50" s="136">
        <f>IF(ISNUMBER('実質公債費比率（分子）の構造'!L$53),'実質公債費比率（分子）の構造'!L$53,NA())</f>
        <v>3053</v>
      </c>
      <c r="G50" s="136" t="e">
        <f>NA()</f>
        <v>#N/A</v>
      </c>
      <c r="H50" s="136" t="e">
        <f>NA()</f>
        <v>#N/A</v>
      </c>
      <c r="I50" s="136">
        <f>IF(ISNUMBER('実質公債費比率（分子）の構造'!M$53),'実質公債費比率（分子）の構造'!M$53,NA())</f>
        <v>3255</v>
      </c>
      <c r="J50" s="136" t="e">
        <f>NA()</f>
        <v>#N/A</v>
      </c>
      <c r="K50" s="136" t="e">
        <f>NA()</f>
        <v>#N/A</v>
      </c>
      <c r="L50" s="136">
        <f>IF(ISNUMBER('実質公債費比率（分子）の構造'!N$53),'実質公債費比率（分子）の構造'!N$53,NA())</f>
        <v>2802</v>
      </c>
      <c r="M50" s="136" t="e">
        <f>NA()</f>
        <v>#N/A</v>
      </c>
      <c r="N50" s="136" t="e">
        <f>NA()</f>
        <v>#N/A</v>
      </c>
      <c r="O50" s="136">
        <f>IF(ISNUMBER('実質公債費比率（分子）の構造'!O$53),'実質公債費比率（分子）の構造'!O$53,NA())</f>
        <v>2520</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57380</v>
      </c>
      <c r="E56" s="135"/>
      <c r="F56" s="135"/>
      <c r="G56" s="135">
        <f>'将来負担比率（分子）の構造'!J$51</f>
        <v>60413</v>
      </c>
      <c r="H56" s="135"/>
      <c r="I56" s="135"/>
      <c r="J56" s="135">
        <f>'将来負担比率（分子）の構造'!K$51</f>
        <v>63590</v>
      </c>
      <c r="K56" s="135"/>
      <c r="L56" s="135"/>
      <c r="M56" s="135">
        <f>'将来負担比率（分子）の構造'!L$51</f>
        <v>65638</v>
      </c>
      <c r="N56" s="135"/>
      <c r="O56" s="135"/>
      <c r="P56" s="135">
        <f>'将来負担比率（分子）の構造'!M$51</f>
        <v>64629</v>
      </c>
    </row>
    <row r="57" spans="1:16" x14ac:dyDescent="0.15">
      <c r="A57" s="135" t="s">
        <v>35</v>
      </c>
      <c r="B57" s="135"/>
      <c r="C57" s="135"/>
      <c r="D57" s="135">
        <f>'将来負担比率（分子）の構造'!I$50</f>
        <v>10804</v>
      </c>
      <c r="E57" s="135"/>
      <c r="F57" s="135"/>
      <c r="G57" s="135">
        <f>'将来負担比率（分子）の構造'!J$50</f>
        <v>10244</v>
      </c>
      <c r="H57" s="135"/>
      <c r="I57" s="135"/>
      <c r="J57" s="135">
        <f>'将来負担比率（分子）の構造'!K$50</f>
        <v>10251</v>
      </c>
      <c r="K57" s="135"/>
      <c r="L57" s="135"/>
      <c r="M57" s="135">
        <f>'将来負担比率（分子）の構造'!L$50</f>
        <v>10898</v>
      </c>
      <c r="N57" s="135"/>
      <c r="O57" s="135"/>
      <c r="P57" s="135">
        <f>'将来負担比率（分子）の構造'!M$50</f>
        <v>11335</v>
      </c>
    </row>
    <row r="58" spans="1:16" x14ac:dyDescent="0.15">
      <c r="A58" s="135" t="s">
        <v>34</v>
      </c>
      <c r="B58" s="135"/>
      <c r="C58" s="135"/>
      <c r="D58" s="135">
        <f>'将来負担比率（分子）の構造'!I$49</f>
        <v>6347</v>
      </c>
      <c r="E58" s="135"/>
      <c r="F58" s="135"/>
      <c r="G58" s="135">
        <f>'将来負担比率（分子）の構造'!J$49</f>
        <v>5706</v>
      </c>
      <c r="H58" s="135"/>
      <c r="I58" s="135"/>
      <c r="J58" s="135">
        <f>'将来負担比率（分子）の構造'!K$49</f>
        <v>7990</v>
      </c>
      <c r="K58" s="135"/>
      <c r="L58" s="135"/>
      <c r="M58" s="135">
        <f>'将来負担比率（分子）の構造'!L$49</f>
        <v>8717</v>
      </c>
      <c r="N58" s="135"/>
      <c r="O58" s="135"/>
      <c r="P58" s="135">
        <f>'将来負担比率（分子）の構造'!M$49</f>
        <v>8726</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7056</v>
      </c>
      <c r="C61" s="135"/>
      <c r="D61" s="135"/>
      <c r="E61" s="135">
        <f>'将来負担比率（分子）の構造'!J$46</f>
        <v>6501</v>
      </c>
      <c r="F61" s="135"/>
      <c r="G61" s="135"/>
      <c r="H61" s="135">
        <f>'将来負担比率（分子）の構造'!K$46</f>
        <v>12</v>
      </c>
      <c r="I61" s="135"/>
      <c r="J61" s="135"/>
      <c r="K61" s="135">
        <f>'将来負担比率（分子）の構造'!L$46</f>
        <v>10</v>
      </c>
      <c r="L61" s="135"/>
      <c r="M61" s="135"/>
      <c r="N61" s="135">
        <f>'将来負担比率（分子）の構造'!M$46</f>
        <v>4</v>
      </c>
      <c r="O61" s="135"/>
      <c r="P61" s="135"/>
    </row>
    <row r="62" spans="1:16" x14ac:dyDescent="0.15">
      <c r="A62" s="135" t="s">
        <v>29</v>
      </c>
      <c r="B62" s="135">
        <f>'将来負担比率（分子）の構造'!I$45</f>
        <v>7917</v>
      </c>
      <c r="C62" s="135"/>
      <c r="D62" s="135"/>
      <c r="E62" s="135">
        <f>'将来負担比率（分子）の構造'!J$45</f>
        <v>7898</v>
      </c>
      <c r="F62" s="135"/>
      <c r="G62" s="135"/>
      <c r="H62" s="135">
        <f>'将来負担比率（分子）の構造'!K$45</f>
        <v>7450</v>
      </c>
      <c r="I62" s="135"/>
      <c r="J62" s="135"/>
      <c r="K62" s="135">
        <f>'将来負担比率（分子）の構造'!L$45</f>
        <v>6666</v>
      </c>
      <c r="L62" s="135"/>
      <c r="M62" s="135"/>
      <c r="N62" s="135">
        <f>'将来負担比率（分子）の構造'!M$45</f>
        <v>6123</v>
      </c>
      <c r="O62" s="135"/>
      <c r="P62" s="135"/>
    </row>
    <row r="63" spans="1:16" x14ac:dyDescent="0.15">
      <c r="A63" s="135" t="s">
        <v>28</v>
      </c>
      <c r="B63" s="135">
        <f>'将来負担比率（分子）の構造'!I$44</f>
        <v>2506</v>
      </c>
      <c r="C63" s="135"/>
      <c r="D63" s="135"/>
      <c r="E63" s="135">
        <f>'将来負担比率（分子）の構造'!J$44</f>
        <v>2287</v>
      </c>
      <c r="F63" s="135"/>
      <c r="G63" s="135"/>
      <c r="H63" s="135">
        <f>'将来負担比率（分子）の構造'!K$44</f>
        <v>3074</v>
      </c>
      <c r="I63" s="135"/>
      <c r="J63" s="135"/>
      <c r="K63" s="135">
        <f>'将来負担比率（分子）の構造'!L$44</f>
        <v>5311</v>
      </c>
      <c r="L63" s="135"/>
      <c r="M63" s="135"/>
      <c r="N63" s="135">
        <f>'将来負担比率（分子）の構造'!M$44</f>
        <v>8092</v>
      </c>
      <c r="O63" s="135"/>
      <c r="P63" s="135"/>
    </row>
    <row r="64" spans="1:16" x14ac:dyDescent="0.15">
      <c r="A64" s="135" t="s">
        <v>27</v>
      </c>
      <c r="B64" s="135">
        <f>'将来負担比率（分子）の構造'!I$43</f>
        <v>33269</v>
      </c>
      <c r="C64" s="135"/>
      <c r="D64" s="135"/>
      <c r="E64" s="135">
        <f>'将来負担比率（分子）の構造'!J$43</f>
        <v>32506</v>
      </c>
      <c r="F64" s="135"/>
      <c r="G64" s="135"/>
      <c r="H64" s="135">
        <f>'将来負担比率（分子）の構造'!K$43</f>
        <v>32382</v>
      </c>
      <c r="I64" s="135"/>
      <c r="J64" s="135"/>
      <c r="K64" s="135">
        <f>'将来負担比率（分子）の構造'!L$43</f>
        <v>30920</v>
      </c>
      <c r="L64" s="135"/>
      <c r="M64" s="135"/>
      <c r="N64" s="135">
        <f>'将来負担比率（分子）の構造'!M$43</f>
        <v>30554</v>
      </c>
      <c r="O64" s="135"/>
      <c r="P64" s="135"/>
    </row>
    <row r="65" spans="1:16" x14ac:dyDescent="0.15">
      <c r="A65" s="135" t="s">
        <v>26</v>
      </c>
      <c r="B65" s="135">
        <f>'将来負担比率（分子）の構造'!I$42</f>
        <v>4375</v>
      </c>
      <c r="C65" s="135"/>
      <c r="D65" s="135"/>
      <c r="E65" s="135">
        <f>'将来負担比率（分子）の構造'!J$42</f>
        <v>2617</v>
      </c>
      <c r="F65" s="135"/>
      <c r="G65" s="135"/>
      <c r="H65" s="135">
        <f>'将来負担比率（分子）の構造'!K$42</f>
        <v>2357</v>
      </c>
      <c r="I65" s="135"/>
      <c r="J65" s="135"/>
      <c r="K65" s="135">
        <f>'将来負担比率（分子）の構造'!L$42</f>
        <v>2144</v>
      </c>
      <c r="L65" s="135"/>
      <c r="M65" s="135"/>
      <c r="N65" s="135">
        <f>'将来負担比率（分子）の構造'!M$42</f>
        <v>1969</v>
      </c>
      <c r="O65" s="135"/>
      <c r="P65" s="135"/>
    </row>
    <row r="66" spans="1:16" x14ac:dyDescent="0.15">
      <c r="A66" s="135" t="s">
        <v>25</v>
      </c>
      <c r="B66" s="135">
        <f>'将来負担比率（分子）の構造'!I$41</f>
        <v>54786</v>
      </c>
      <c r="C66" s="135"/>
      <c r="D66" s="135"/>
      <c r="E66" s="135">
        <f>'将来負担比率（分子）の構造'!J$41</f>
        <v>54998</v>
      </c>
      <c r="F66" s="135"/>
      <c r="G66" s="135"/>
      <c r="H66" s="135">
        <f>'将来負担比率（分子）の構造'!K$41</f>
        <v>69510</v>
      </c>
      <c r="I66" s="135"/>
      <c r="J66" s="135"/>
      <c r="K66" s="135">
        <f>'将来負担比率（分子）の構造'!L$41</f>
        <v>73345</v>
      </c>
      <c r="L66" s="135"/>
      <c r="M66" s="135"/>
      <c r="N66" s="135">
        <f>'将来負担比率（分子）の構造'!M$41</f>
        <v>73728</v>
      </c>
      <c r="O66" s="135"/>
      <c r="P66" s="135"/>
    </row>
    <row r="67" spans="1:16" x14ac:dyDescent="0.15">
      <c r="A67" s="135" t="s">
        <v>63</v>
      </c>
      <c r="B67" s="135" t="e">
        <f>NA()</f>
        <v>#N/A</v>
      </c>
      <c r="C67" s="135">
        <f>IF(ISNUMBER('将来負担比率（分子）の構造'!I$52), IF('将来負担比率（分子）の構造'!I$52 &lt; 0, 0, '将来負担比率（分子）の構造'!I$52), NA())</f>
        <v>35378</v>
      </c>
      <c r="D67" s="135" t="e">
        <f>NA()</f>
        <v>#N/A</v>
      </c>
      <c r="E67" s="135" t="e">
        <f>NA()</f>
        <v>#N/A</v>
      </c>
      <c r="F67" s="135">
        <f>IF(ISNUMBER('将来負担比率（分子）の構造'!J$52), IF('将来負担比率（分子）の構造'!J$52 &lt; 0, 0, '将来負担比率（分子）の構造'!J$52), NA())</f>
        <v>30442</v>
      </c>
      <c r="G67" s="135" t="e">
        <f>NA()</f>
        <v>#N/A</v>
      </c>
      <c r="H67" s="135" t="e">
        <f>NA()</f>
        <v>#N/A</v>
      </c>
      <c r="I67" s="135">
        <f>IF(ISNUMBER('将来負担比率（分子）の構造'!K$52), IF('将来負担比率（分子）の構造'!K$52 &lt; 0, 0, '将来負担比率（分子）の構造'!K$52), NA())</f>
        <v>32954</v>
      </c>
      <c r="J67" s="135" t="e">
        <f>NA()</f>
        <v>#N/A</v>
      </c>
      <c r="K67" s="135" t="e">
        <f>NA()</f>
        <v>#N/A</v>
      </c>
      <c r="L67" s="135">
        <f>IF(ISNUMBER('将来負担比率（分子）の構造'!L$52), IF('将来負担比率（分子）の構造'!L$52 &lt; 0, 0, '将来負担比率（分子）の構造'!L$52), NA())</f>
        <v>33141</v>
      </c>
      <c r="M67" s="135" t="e">
        <f>NA()</f>
        <v>#N/A</v>
      </c>
      <c r="N67" s="135" t="e">
        <f>NA()</f>
        <v>#N/A</v>
      </c>
      <c r="O67" s="135">
        <f>IF(ISNUMBER('将来負担比率（分子）の構造'!M$52), IF('将来負担比率（分子）の構造'!M$52 &lt; 0, 0, '将来負担比率（分子）の構造'!M$52), NA())</f>
        <v>35780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193</v>
      </c>
      <c r="DI1" s="732"/>
      <c r="DJ1" s="732"/>
      <c r="DK1" s="732"/>
      <c r="DL1" s="732"/>
      <c r="DM1" s="732"/>
      <c r="DN1" s="733"/>
      <c r="DP1" s="731" t="s">
        <v>194</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196</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197</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198</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199</v>
      </c>
      <c r="S4" s="679"/>
      <c r="T4" s="679"/>
      <c r="U4" s="679"/>
      <c r="V4" s="679"/>
      <c r="W4" s="679"/>
      <c r="X4" s="679"/>
      <c r="Y4" s="680"/>
      <c r="Z4" s="678" t="s">
        <v>200</v>
      </c>
      <c r="AA4" s="679"/>
      <c r="AB4" s="679"/>
      <c r="AC4" s="680"/>
      <c r="AD4" s="678" t="s">
        <v>201</v>
      </c>
      <c r="AE4" s="679"/>
      <c r="AF4" s="679"/>
      <c r="AG4" s="679"/>
      <c r="AH4" s="679"/>
      <c r="AI4" s="679"/>
      <c r="AJ4" s="679"/>
      <c r="AK4" s="680"/>
      <c r="AL4" s="678" t="s">
        <v>200</v>
      </c>
      <c r="AM4" s="679"/>
      <c r="AN4" s="679"/>
      <c r="AO4" s="680"/>
      <c r="AP4" s="734" t="s">
        <v>202</v>
      </c>
      <c r="AQ4" s="734"/>
      <c r="AR4" s="734"/>
      <c r="AS4" s="734"/>
      <c r="AT4" s="734"/>
      <c r="AU4" s="734"/>
      <c r="AV4" s="734"/>
      <c r="AW4" s="734"/>
      <c r="AX4" s="734"/>
      <c r="AY4" s="734"/>
      <c r="AZ4" s="734"/>
      <c r="BA4" s="734"/>
      <c r="BB4" s="734"/>
      <c r="BC4" s="734"/>
      <c r="BD4" s="734"/>
      <c r="BE4" s="734"/>
      <c r="BF4" s="734"/>
      <c r="BG4" s="734" t="s">
        <v>203</v>
      </c>
      <c r="BH4" s="734"/>
      <c r="BI4" s="734"/>
      <c r="BJ4" s="734"/>
      <c r="BK4" s="734"/>
      <c r="BL4" s="734"/>
      <c r="BM4" s="734"/>
      <c r="BN4" s="734"/>
      <c r="BO4" s="734" t="s">
        <v>200</v>
      </c>
      <c r="BP4" s="734"/>
      <c r="BQ4" s="734"/>
      <c r="BR4" s="734"/>
      <c r="BS4" s="734" t="s">
        <v>204</v>
      </c>
      <c r="BT4" s="734"/>
      <c r="BU4" s="734"/>
      <c r="BV4" s="734"/>
      <c r="BW4" s="734"/>
      <c r="BX4" s="734"/>
      <c r="BY4" s="734"/>
      <c r="BZ4" s="734"/>
      <c r="CA4" s="734"/>
      <c r="CB4" s="734"/>
      <c r="CD4" s="723" t="s">
        <v>205</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206</v>
      </c>
      <c r="C5" s="706"/>
      <c r="D5" s="706"/>
      <c r="E5" s="706"/>
      <c r="F5" s="706"/>
      <c r="G5" s="706"/>
      <c r="H5" s="706"/>
      <c r="I5" s="706"/>
      <c r="J5" s="706"/>
      <c r="K5" s="706"/>
      <c r="L5" s="706"/>
      <c r="M5" s="706"/>
      <c r="N5" s="706"/>
      <c r="O5" s="706"/>
      <c r="P5" s="706"/>
      <c r="Q5" s="707"/>
      <c r="R5" s="668">
        <v>13006186</v>
      </c>
      <c r="S5" s="669"/>
      <c r="T5" s="669"/>
      <c r="U5" s="669"/>
      <c r="V5" s="669"/>
      <c r="W5" s="669"/>
      <c r="X5" s="669"/>
      <c r="Y5" s="716"/>
      <c r="Z5" s="729">
        <v>26.4</v>
      </c>
      <c r="AA5" s="729"/>
      <c r="AB5" s="729"/>
      <c r="AC5" s="729"/>
      <c r="AD5" s="730">
        <v>12345912</v>
      </c>
      <c r="AE5" s="730"/>
      <c r="AF5" s="730"/>
      <c r="AG5" s="730"/>
      <c r="AH5" s="730"/>
      <c r="AI5" s="730"/>
      <c r="AJ5" s="730"/>
      <c r="AK5" s="730"/>
      <c r="AL5" s="717">
        <v>46</v>
      </c>
      <c r="AM5" s="686"/>
      <c r="AN5" s="686"/>
      <c r="AO5" s="718"/>
      <c r="AP5" s="705" t="s">
        <v>207</v>
      </c>
      <c r="AQ5" s="706"/>
      <c r="AR5" s="706"/>
      <c r="AS5" s="706"/>
      <c r="AT5" s="706"/>
      <c r="AU5" s="706"/>
      <c r="AV5" s="706"/>
      <c r="AW5" s="706"/>
      <c r="AX5" s="706"/>
      <c r="AY5" s="706"/>
      <c r="AZ5" s="706"/>
      <c r="BA5" s="706"/>
      <c r="BB5" s="706"/>
      <c r="BC5" s="706"/>
      <c r="BD5" s="706"/>
      <c r="BE5" s="706"/>
      <c r="BF5" s="707"/>
      <c r="BG5" s="618">
        <v>12345786</v>
      </c>
      <c r="BH5" s="619"/>
      <c r="BI5" s="619"/>
      <c r="BJ5" s="619"/>
      <c r="BK5" s="619"/>
      <c r="BL5" s="619"/>
      <c r="BM5" s="619"/>
      <c r="BN5" s="620"/>
      <c r="BO5" s="671">
        <v>94.9</v>
      </c>
      <c r="BP5" s="671"/>
      <c r="BQ5" s="671"/>
      <c r="BR5" s="671"/>
      <c r="BS5" s="672">
        <v>139648</v>
      </c>
      <c r="BT5" s="672"/>
      <c r="BU5" s="672"/>
      <c r="BV5" s="672"/>
      <c r="BW5" s="672"/>
      <c r="BX5" s="672"/>
      <c r="BY5" s="672"/>
      <c r="BZ5" s="672"/>
      <c r="CA5" s="672"/>
      <c r="CB5" s="708"/>
      <c r="CD5" s="723" t="s">
        <v>202</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200</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x14ac:dyDescent="0.15">
      <c r="B6" s="615" t="s">
        <v>211</v>
      </c>
      <c r="C6" s="616"/>
      <c r="D6" s="616"/>
      <c r="E6" s="616"/>
      <c r="F6" s="616"/>
      <c r="G6" s="616"/>
      <c r="H6" s="616"/>
      <c r="I6" s="616"/>
      <c r="J6" s="616"/>
      <c r="K6" s="616"/>
      <c r="L6" s="616"/>
      <c r="M6" s="616"/>
      <c r="N6" s="616"/>
      <c r="O6" s="616"/>
      <c r="P6" s="616"/>
      <c r="Q6" s="617"/>
      <c r="R6" s="618">
        <v>494321</v>
      </c>
      <c r="S6" s="619"/>
      <c r="T6" s="619"/>
      <c r="U6" s="619"/>
      <c r="V6" s="619"/>
      <c r="W6" s="619"/>
      <c r="X6" s="619"/>
      <c r="Y6" s="620"/>
      <c r="Z6" s="671">
        <v>1</v>
      </c>
      <c r="AA6" s="671"/>
      <c r="AB6" s="671"/>
      <c r="AC6" s="671"/>
      <c r="AD6" s="672">
        <v>494321</v>
      </c>
      <c r="AE6" s="672"/>
      <c r="AF6" s="672"/>
      <c r="AG6" s="672"/>
      <c r="AH6" s="672"/>
      <c r="AI6" s="672"/>
      <c r="AJ6" s="672"/>
      <c r="AK6" s="672"/>
      <c r="AL6" s="641">
        <v>1.8</v>
      </c>
      <c r="AM6" s="673"/>
      <c r="AN6" s="673"/>
      <c r="AO6" s="674"/>
      <c r="AP6" s="615" t="s">
        <v>212</v>
      </c>
      <c r="AQ6" s="616"/>
      <c r="AR6" s="616"/>
      <c r="AS6" s="616"/>
      <c r="AT6" s="616"/>
      <c r="AU6" s="616"/>
      <c r="AV6" s="616"/>
      <c r="AW6" s="616"/>
      <c r="AX6" s="616"/>
      <c r="AY6" s="616"/>
      <c r="AZ6" s="616"/>
      <c r="BA6" s="616"/>
      <c r="BB6" s="616"/>
      <c r="BC6" s="616"/>
      <c r="BD6" s="616"/>
      <c r="BE6" s="616"/>
      <c r="BF6" s="617"/>
      <c r="BG6" s="618">
        <v>12345786</v>
      </c>
      <c r="BH6" s="619"/>
      <c r="BI6" s="619"/>
      <c r="BJ6" s="619"/>
      <c r="BK6" s="619"/>
      <c r="BL6" s="619"/>
      <c r="BM6" s="619"/>
      <c r="BN6" s="620"/>
      <c r="BO6" s="671">
        <v>94.9</v>
      </c>
      <c r="BP6" s="671"/>
      <c r="BQ6" s="671"/>
      <c r="BR6" s="671"/>
      <c r="BS6" s="672">
        <v>139648</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411260</v>
      </c>
      <c r="CS6" s="619"/>
      <c r="CT6" s="619"/>
      <c r="CU6" s="619"/>
      <c r="CV6" s="619"/>
      <c r="CW6" s="619"/>
      <c r="CX6" s="619"/>
      <c r="CY6" s="620"/>
      <c r="CZ6" s="671">
        <v>0.9</v>
      </c>
      <c r="DA6" s="671"/>
      <c r="DB6" s="671"/>
      <c r="DC6" s="671"/>
      <c r="DD6" s="624" t="s">
        <v>214</v>
      </c>
      <c r="DE6" s="619"/>
      <c r="DF6" s="619"/>
      <c r="DG6" s="619"/>
      <c r="DH6" s="619"/>
      <c r="DI6" s="619"/>
      <c r="DJ6" s="619"/>
      <c r="DK6" s="619"/>
      <c r="DL6" s="619"/>
      <c r="DM6" s="619"/>
      <c r="DN6" s="619"/>
      <c r="DO6" s="619"/>
      <c r="DP6" s="620"/>
      <c r="DQ6" s="624">
        <v>411260</v>
      </c>
      <c r="DR6" s="619"/>
      <c r="DS6" s="619"/>
      <c r="DT6" s="619"/>
      <c r="DU6" s="619"/>
      <c r="DV6" s="619"/>
      <c r="DW6" s="619"/>
      <c r="DX6" s="619"/>
      <c r="DY6" s="619"/>
      <c r="DZ6" s="619"/>
      <c r="EA6" s="619"/>
      <c r="EB6" s="619"/>
      <c r="EC6" s="654"/>
    </row>
    <row r="7" spans="2:143" ht="11.25" customHeight="1" x14ac:dyDescent="0.15">
      <c r="B7" s="615" t="s">
        <v>215</v>
      </c>
      <c r="C7" s="616"/>
      <c r="D7" s="616"/>
      <c r="E7" s="616"/>
      <c r="F7" s="616"/>
      <c r="G7" s="616"/>
      <c r="H7" s="616"/>
      <c r="I7" s="616"/>
      <c r="J7" s="616"/>
      <c r="K7" s="616"/>
      <c r="L7" s="616"/>
      <c r="M7" s="616"/>
      <c r="N7" s="616"/>
      <c r="O7" s="616"/>
      <c r="P7" s="616"/>
      <c r="Q7" s="617"/>
      <c r="R7" s="618">
        <v>27994</v>
      </c>
      <c r="S7" s="619"/>
      <c r="T7" s="619"/>
      <c r="U7" s="619"/>
      <c r="V7" s="619"/>
      <c r="W7" s="619"/>
      <c r="X7" s="619"/>
      <c r="Y7" s="620"/>
      <c r="Z7" s="671">
        <v>0.1</v>
      </c>
      <c r="AA7" s="671"/>
      <c r="AB7" s="671"/>
      <c r="AC7" s="671"/>
      <c r="AD7" s="672">
        <v>27994</v>
      </c>
      <c r="AE7" s="672"/>
      <c r="AF7" s="672"/>
      <c r="AG7" s="672"/>
      <c r="AH7" s="672"/>
      <c r="AI7" s="672"/>
      <c r="AJ7" s="672"/>
      <c r="AK7" s="672"/>
      <c r="AL7" s="641">
        <v>0.1</v>
      </c>
      <c r="AM7" s="673"/>
      <c r="AN7" s="673"/>
      <c r="AO7" s="674"/>
      <c r="AP7" s="615" t="s">
        <v>216</v>
      </c>
      <c r="AQ7" s="616"/>
      <c r="AR7" s="616"/>
      <c r="AS7" s="616"/>
      <c r="AT7" s="616"/>
      <c r="AU7" s="616"/>
      <c r="AV7" s="616"/>
      <c r="AW7" s="616"/>
      <c r="AX7" s="616"/>
      <c r="AY7" s="616"/>
      <c r="AZ7" s="616"/>
      <c r="BA7" s="616"/>
      <c r="BB7" s="616"/>
      <c r="BC7" s="616"/>
      <c r="BD7" s="616"/>
      <c r="BE7" s="616"/>
      <c r="BF7" s="617"/>
      <c r="BG7" s="618">
        <v>5484184</v>
      </c>
      <c r="BH7" s="619"/>
      <c r="BI7" s="619"/>
      <c r="BJ7" s="619"/>
      <c r="BK7" s="619"/>
      <c r="BL7" s="619"/>
      <c r="BM7" s="619"/>
      <c r="BN7" s="620"/>
      <c r="BO7" s="671">
        <v>42.2</v>
      </c>
      <c r="BP7" s="671"/>
      <c r="BQ7" s="671"/>
      <c r="BR7" s="671"/>
      <c r="BS7" s="672">
        <v>139648</v>
      </c>
      <c r="BT7" s="672"/>
      <c r="BU7" s="672"/>
      <c r="BV7" s="672"/>
      <c r="BW7" s="672"/>
      <c r="BX7" s="672"/>
      <c r="BY7" s="672"/>
      <c r="BZ7" s="672"/>
      <c r="CA7" s="672"/>
      <c r="CB7" s="708"/>
      <c r="CD7" s="655" t="s">
        <v>217</v>
      </c>
      <c r="CE7" s="652"/>
      <c r="CF7" s="652"/>
      <c r="CG7" s="652"/>
      <c r="CH7" s="652"/>
      <c r="CI7" s="652"/>
      <c r="CJ7" s="652"/>
      <c r="CK7" s="652"/>
      <c r="CL7" s="652"/>
      <c r="CM7" s="652"/>
      <c r="CN7" s="652"/>
      <c r="CO7" s="652"/>
      <c r="CP7" s="652"/>
      <c r="CQ7" s="653"/>
      <c r="CR7" s="618">
        <v>4263287</v>
      </c>
      <c r="CS7" s="619"/>
      <c r="CT7" s="619"/>
      <c r="CU7" s="619"/>
      <c r="CV7" s="619"/>
      <c r="CW7" s="619"/>
      <c r="CX7" s="619"/>
      <c r="CY7" s="620"/>
      <c r="CZ7" s="671">
        <v>9.1</v>
      </c>
      <c r="DA7" s="671"/>
      <c r="DB7" s="671"/>
      <c r="DC7" s="671"/>
      <c r="DD7" s="624">
        <v>83452</v>
      </c>
      <c r="DE7" s="619"/>
      <c r="DF7" s="619"/>
      <c r="DG7" s="619"/>
      <c r="DH7" s="619"/>
      <c r="DI7" s="619"/>
      <c r="DJ7" s="619"/>
      <c r="DK7" s="619"/>
      <c r="DL7" s="619"/>
      <c r="DM7" s="619"/>
      <c r="DN7" s="619"/>
      <c r="DO7" s="619"/>
      <c r="DP7" s="620"/>
      <c r="DQ7" s="624">
        <v>3544886</v>
      </c>
      <c r="DR7" s="619"/>
      <c r="DS7" s="619"/>
      <c r="DT7" s="619"/>
      <c r="DU7" s="619"/>
      <c r="DV7" s="619"/>
      <c r="DW7" s="619"/>
      <c r="DX7" s="619"/>
      <c r="DY7" s="619"/>
      <c r="DZ7" s="619"/>
      <c r="EA7" s="619"/>
      <c r="EB7" s="619"/>
      <c r="EC7" s="654"/>
    </row>
    <row r="8" spans="2:143" ht="11.25" customHeight="1" x14ac:dyDescent="0.15">
      <c r="B8" s="615" t="s">
        <v>218</v>
      </c>
      <c r="C8" s="616"/>
      <c r="D8" s="616"/>
      <c r="E8" s="616"/>
      <c r="F8" s="616"/>
      <c r="G8" s="616"/>
      <c r="H8" s="616"/>
      <c r="I8" s="616"/>
      <c r="J8" s="616"/>
      <c r="K8" s="616"/>
      <c r="L8" s="616"/>
      <c r="M8" s="616"/>
      <c r="N8" s="616"/>
      <c r="O8" s="616"/>
      <c r="P8" s="616"/>
      <c r="Q8" s="617"/>
      <c r="R8" s="618">
        <v>84166</v>
      </c>
      <c r="S8" s="619"/>
      <c r="T8" s="619"/>
      <c r="U8" s="619"/>
      <c r="V8" s="619"/>
      <c r="W8" s="619"/>
      <c r="X8" s="619"/>
      <c r="Y8" s="620"/>
      <c r="Z8" s="671">
        <v>0.2</v>
      </c>
      <c r="AA8" s="671"/>
      <c r="AB8" s="671"/>
      <c r="AC8" s="671"/>
      <c r="AD8" s="672">
        <v>84166</v>
      </c>
      <c r="AE8" s="672"/>
      <c r="AF8" s="672"/>
      <c r="AG8" s="672"/>
      <c r="AH8" s="672"/>
      <c r="AI8" s="672"/>
      <c r="AJ8" s="672"/>
      <c r="AK8" s="672"/>
      <c r="AL8" s="641">
        <v>0.3</v>
      </c>
      <c r="AM8" s="673"/>
      <c r="AN8" s="673"/>
      <c r="AO8" s="674"/>
      <c r="AP8" s="615" t="s">
        <v>219</v>
      </c>
      <c r="AQ8" s="616"/>
      <c r="AR8" s="616"/>
      <c r="AS8" s="616"/>
      <c r="AT8" s="616"/>
      <c r="AU8" s="616"/>
      <c r="AV8" s="616"/>
      <c r="AW8" s="616"/>
      <c r="AX8" s="616"/>
      <c r="AY8" s="616"/>
      <c r="AZ8" s="616"/>
      <c r="BA8" s="616"/>
      <c r="BB8" s="616"/>
      <c r="BC8" s="616"/>
      <c r="BD8" s="616"/>
      <c r="BE8" s="616"/>
      <c r="BF8" s="617"/>
      <c r="BG8" s="618">
        <v>169806</v>
      </c>
      <c r="BH8" s="619"/>
      <c r="BI8" s="619"/>
      <c r="BJ8" s="619"/>
      <c r="BK8" s="619"/>
      <c r="BL8" s="619"/>
      <c r="BM8" s="619"/>
      <c r="BN8" s="620"/>
      <c r="BO8" s="671">
        <v>1.3</v>
      </c>
      <c r="BP8" s="671"/>
      <c r="BQ8" s="671"/>
      <c r="BR8" s="671"/>
      <c r="BS8" s="624" t="s">
        <v>109</v>
      </c>
      <c r="BT8" s="619"/>
      <c r="BU8" s="619"/>
      <c r="BV8" s="619"/>
      <c r="BW8" s="619"/>
      <c r="BX8" s="619"/>
      <c r="BY8" s="619"/>
      <c r="BZ8" s="619"/>
      <c r="CA8" s="619"/>
      <c r="CB8" s="654"/>
      <c r="CD8" s="655" t="s">
        <v>220</v>
      </c>
      <c r="CE8" s="652"/>
      <c r="CF8" s="652"/>
      <c r="CG8" s="652"/>
      <c r="CH8" s="652"/>
      <c r="CI8" s="652"/>
      <c r="CJ8" s="652"/>
      <c r="CK8" s="652"/>
      <c r="CL8" s="652"/>
      <c r="CM8" s="652"/>
      <c r="CN8" s="652"/>
      <c r="CO8" s="652"/>
      <c r="CP8" s="652"/>
      <c r="CQ8" s="653"/>
      <c r="CR8" s="618">
        <v>16504654</v>
      </c>
      <c r="CS8" s="619"/>
      <c r="CT8" s="619"/>
      <c r="CU8" s="619"/>
      <c r="CV8" s="619"/>
      <c r="CW8" s="619"/>
      <c r="CX8" s="619"/>
      <c r="CY8" s="620"/>
      <c r="CZ8" s="671">
        <v>35.200000000000003</v>
      </c>
      <c r="DA8" s="671"/>
      <c r="DB8" s="671"/>
      <c r="DC8" s="671"/>
      <c r="DD8" s="624">
        <v>562381</v>
      </c>
      <c r="DE8" s="619"/>
      <c r="DF8" s="619"/>
      <c r="DG8" s="619"/>
      <c r="DH8" s="619"/>
      <c r="DI8" s="619"/>
      <c r="DJ8" s="619"/>
      <c r="DK8" s="619"/>
      <c r="DL8" s="619"/>
      <c r="DM8" s="619"/>
      <c r="DN8" s="619"/>
      <c r="DO8" s="619"/>
      <c r="DP8" s="620"/>
      <c r="DQ8" s="624">
        <v>7694814</v>
      </c>
      <c r="DR8" s="619"/>
      <c r="DS8" s="619"/>
      <c r="DT8" s="619"/>
      <c r="DU8" s="619"/>
      <c r="DV8" s="619"/>
      <c r="DW8" s="619"/>
      <c r="DX8" s="619"/>
      <c r="DY8" s="619"/>
      <c r="DZ8" s="619"/>
      <c r="EA8" s="619"/>
      <c r="EB8" s="619"/>
      <c r="EC8" s="654"/>
    </row>
    <row r="9" spans="2:143" ht="11.25" customHeight="1" x14ac:dyDescent="0.15">
      <c r="B9" s="615" t="s">
        <v>221</v>
      </c>
      <c r="C9" s="616"/>
      <c r="D9" s="616"/>
      <c r="E9" s="616"/>
      <c r="F9" s="616"/>
      <c r="G9" s="616"/>
      <c r="H9" s="616"/>
      <c r="I9" s="616"/>
      <c r="J9" s="616"/>
      <c r="K9" s="616"/>
      <c r="L9" s="616"/>
      <c r="M9" s="616"/>
      <c r="N9" s="616"/>
      <c r="O9" s="616"/>
      <c r="P9" s="616"/>
      <c r="Q9" s="617"/>
      <c r="R9" s="618">
        <v>76760</v>
      </c>
      <c r="S9" s="619"/>
      <c r="T9" s="619"/>
      <c r="U9" s="619"/>
      <c r="V9" s="619"/>
      <c r="W9" s="619"/>
      <c r="X9" s="619"/>
      <c r="Y9" s="620"/>
      <c r="Z9" s="671">
        <v>0.2</v>
      </c>
      <c r="AA9" s="671"/>
      <c r="AB9" s="671"/>
      <c r="AC9" s="671"/>
      <c r="AD9" s="672">
        <v>76760</v>
      </c>
      <c r="AE9" s="672"/>
      <c r="AF9" s="672"/>
      <c r="AG9" s="672"/>
      <c r="AH9" s="672"/>
      <c r="AI9" s="672"/>
      <c r="AJ9" s="672"/>
      <c r="AK9" s="672"/>
      <c r="AL9" s="641">
        <v>0.3</v>
      </c>
      <c r="AM9" s="673"/>
      <c r="AN9" s="673"/>
      <c r="AO9" s="674"/>
      <c r="AP9" s="615" t="s">
        <v>222</v>
      </c>
      <c r="AQ9" s="616"/>
      <c r="AR9" s="616"/>
      <c r="AS9" s="616"/>
      <c r="AT9" s="616"/>
      <c r="AU9" s="616"/>
      <c r="AV9" s="616"/>
      <c r="AW9" s="616"/>
      <c r="AX9" s="616"/>
      <c r="AY9" s="616"/>
      <c r="AZ9" s="616"/>
      <c r="BA9" s="616"/>
      <c r="BB9" s="616"/>
      <c r="BC9" s="616"/>
      <c r="BD9" s="616"/>
      <c r="BE9" s="616"/>
      <c r="BF9" s="617"/>
      <c r="BG9" s="618">
        <v>4211789</v>
      </c>
      <c r="BH9" s="619"/>
      <c r="BI9" s="619"/>
      <c r="BJ9" s="619"/>
      <c r="BK9" s="619"/>
      <c r="BL9" s="619"/>
      <c r="BM9" s="619"/>
      <c r="BN9" s="620"/>
      <c r="BO9" s="671">
        <v>32.4</v>
      </c>
      <c r="BP9" s="671"/>
      <c r="BQ9" s="671"/>
      <c r="BR9" s="671"/>
      <c r="BS9" s="624" t="s">
        <v>109</v>
      </c>
      <c r="BT9" s="619"/>
      <c r="BU9" s="619"/>
      <c r="BV9" s="619"/>
      <c r="BW9" s="619"/>
      <c r="BX9" s="619"/>
      <c r="BY9" s="619"/>
      <c r="BZ9" s="619"/>
      <c r="CA9" s="619"/>
      <c r="CB9" s="654"/>
      <c r="CD9" s="655" t="s">
        <v>223</v>
      </c>
      <c r="CE9" s="652"/>
      <c r="CF9" s="652"/>
      <c r="CG9" s="652"/>
      <c r="CH9" s="652"/>
      <c r="CI9" s="652"/>
      <c r="CJ9" s="652"/>
      <c r="CK9" s="652"/>
      <c r="CL9" s="652"/>
      <c r="CM9" s="652"/>
      <c r="CN9" s="652"/>
      <c r="CO9" s="652"/>
      <c r="CP9" s="652"/>
      <c r="CQ9" s="653"/>
      <c r="CR9" s="618">
        <v>4651928</v>
      </c>
      <c r="CS9" s="619"/>
      <c r="CT9" s="619"/>
      <c r="CU9" s="619"/>
      <c r="CV9" s="619"/>
      <c r="CW9" s="619"/>
      <c r="CX9" s="619"/>
      <c r="CY9" s="620"/>
      <c r="CZ9" s="671">
        <v>9.9</v>
      </c>
      <c r="DA9" s="671"/>
      <c r="DB9" s="671"/>
      <c r="DC9" s="671"/>
      <c r="DD9" s="624">
        <v>193647</v>
      </c>
      <c r="DE9" s="619"/>
      <c r="DF9" s="619"/>
      <c r="DG9" s="619"/>
      <c r="DH9" s="619"/>
      <c r="DI9" s="619"/>
      <c r="DJ9" s="619"/>
      <c r="DK9" s="619"/>
      <c r="DL9" s="619"/>
      <c r="DM9" s="619"/>
      <c r="DN9" s="619"/>
      <c r="DO9" s="619"/>
      <c r="DP9" s="620"/>
      <c r="DQ9" s="624">
        <v>3027126</v>
      </c>
      <c r="DR9" s="619"/>
      <c r="DS9" s="619"/>
      <c r="DT9" s="619"/>
      <c r="DU9" s="619"/>
      <c r="DV9" s="619"/>
      <c r="DW9" s="619"/>
      <c r="DX9" s="619"/>
      <c r="DY9" s="619"/>
      <c r="DZ9" s="619"/>
      <c r="EA9" s="619"/>
      <c r="EB9" s="619"/>
      <c r="EC9" s="654"/>
    </row>
    <row r="10" spans="2:143" ht="11.25" customHeight="1" x14ac:dyDescent="0.15">
      <c r="B10" s="615" t="s">
        <v>224</v>
      </c>
      <c r="C10" s="616"/>
      <c r="D10" s="616"/>
      <c r="E10" s="616"/>
      <c r="F10" s="616"/>
      <c r="G10" s="616"/>
      <c r="H10" s="616"/>
      <c r="I10" s="616"/>
      <c r="J10" s="616"/>
      <c r="K10" s="616"/>
      <c r="L10" s="616"/>
      <c r="M10" s="616"/>
      <c r="N10" s="616"/>
      <c r="O10" s="616"/>
      <c r="P10" s="616"/>
      <c r="Q10" s="617"/>
      <c r="R10" s="618">
        <v>2042020</v>
      </c>
      <c r="S10" s="619"/>
      <c r="T10" s="619"/>
      <c r="U10" s="619"/>
      <c r="V10" s="619"/>
      <c r="W10" s="619"/>
      <c r="X10" s="619"/>
      <c r="Y10" s="620"/>
      <c r="Z10" s="671">
        <v>4.0999999999999996</v>
      </c>
      <c r="AA10" s="671"/>
      <c r="AB10" s="671"/>
      <c r="AC10" s="671"/>
      <c r="AD10" s="672">
        <v>2042020</v>
      </c>
      <c r="AE10" s="672"/>
      <c r="AF10" s="672"/>
      <c r="AG10" s="672"/>
      <c r="AH10" s="672"/>
      <c r="AI10" s="672"/>
      <c r="AJ10" s="672"/>
      <c r="AK10" s="672"/>
      <c r="AL10" s="641">
        <v>7.6</v>
      </c>
      <c r="AM10" s="673"/>
      <c r="AN10" s="673"/>
      <c r="AO10" s="674"/>
      <c r="AP10" s="615" t="s">
        <v>225</v>
      </c>
      <c r="AQ10" s="616"/>
      <c r="AR10" s="616"/>
      <c r="AS10" s="616"/>
      <c r="AT10" s="616"/>
      <c r="AU10" s="616"/>
      <c r="AV10" s="616"/>
      <c r="AW10" s="616"/>
      <c r="AX10" s="616"/>
      <c r="AY10" s="616"/>
      <c r="AZ10" s="616"/>
      <c r="BA10" s="616"/>
      <c r="BB10" s="616"/>
      <c r="BC10" s="616"/>
      <c r="BD10" s="616"/>
      <c r="BE10" s="616"/>
      <c r="BF10" s="617"/>
      <c r="BG10" s="618">
        <v>316401</v>
      </c>
      <c r="BH10" s="619"/>
      <c r="BI10" s="619"/>
      <c r="BJ10" s="619"/>
      <c r="BK10" s="619"/>
      <c r="BL10" s="619"/>
      <c r="BM10" s="619"/>
      <c r="BN10" s="620"/>
      <c r="BO10" s="671">
        <v>2.4</v>
      </c>
      <c r="BP10" s="671"/>
      <c r="BQ10" s="671"/>
      <c r="BR10" s="671"/>
      <c r="BS10" s="624" t="s">
        <v>109</v>
      </c>
      <c r="BT10" s="619"/>
      <c r="BU10" s="619"/>
      <c r="BV10" s="619"/>
      <c r="BW10" s="619"/>
      <c r="BX10" s="619"/>
      <c r="BY10" s="619"/>
      <c r="BZ10" s="619"/>
      <c r="CA10" s="619"/>
      <c r="CB10" s="654"/>
      <c r="CD10" s="655" t="s">
        <v>226</v>
      </c>
      <c r="CE10" s="652"/>
      <c r="CF10" s="652"/>
      <c r="CG10" s="652"/>
      <c r="CH10" s="652"/>
      <c r="CI10" s="652"/>
      <c r="CJ10" s="652"/>
      <c r="CK10" s="652"/>
      <c r="CL10" s="652"/>
      <c r="CM10" s="652"/>
      <c r="CN10" s="652"/>
      <c r="CO10" s="652"/>
      <c r="CP10" s="652"/>
      <c r="CQ10" s="653"/>
      <c r="CR10" s="618">
        <v>233801</v>
      </c>
      <c r="CS10" s="619"/>
      <c r="CT10" s="619"/>
      <c r="CU10" s="619"/>
      <c r="CV10" s="619"/>
      <c r="CW10" s="619"/>
      <c r="CX10" s="619"/>
      <c r="CY10" s="620"/>
      <c r="CZ10" s="671">
        <v>0.5</v>
      </c>
      <c r="DA10" s="671"/>
      <c r="DB10" s="671"/>
      <c r="DC10" s="671"/>
      <c r="DD10" s="624" t="s">
        <v>109</v>
      </c>
      <c r="DE10" s="619"/>
      <c r="DF10" s="619"/>
      <c r="DG10" s="619"/>
      <c r="DH10" s="619"/>
      <c r="DI10" s="619"/>
      <c r="DJ10" s="619"/>
      <c r="DK10" s="619"/>
      <c r="DL10" s="619"/>
      <c r="DM10" s="619"/>
      <c r="DN10" s="619"/>
      <c r="DO10" s="619"/>
      <c r="DP10" s="620"/>
      <c r="DQ10" s="624">
        <v>113698</v>
      </c>
      <c r="DR10" s="619"/>
      <c r="DS10" s="619"/>
      <c r="DT10" s="619"/>
      <c r="DU10" s="619"/>
      <c r="DV10" s="619"/>
      <c r="DW10" s="619"/>
      <c r="DX10" s="619"/>
      <c r="DY10" s="619"/>
      <c r="DZ10" s="619"/>
      <c r="EA10" s="619"/>
      <c r="EB10" s="619"/>
      <c r="EC10" s="654"/>
    </row>
    <row r="11" spans="2:143" ht="11.25" customHeight="1" x14ac:dyDescent="0.15">
      <c r="B11" s="615" t="s">
        <v>227</v>
      </c>
      <c r="C11" s="616"/>
      <c r="D11" s="616"/>
      <c r="E11" s="616"/>
      <c r="F11" s="616"/>
      <c r="G11" s="616"/>
      <c r="H11" s="616"/>
      <c r="I11" s="616"/>
      <c r="J11" s="616"/>
      <c r="K11" s="616"/>
      <c r="L11" s="616"/>
      <c r="M11" s="616"/>
      <c r="N11" s="616"/>
      <c r="O11" s="616"/>
      <c r="P11" s="616"/>
      <c r="Q11" s="617"/>
      <c r="R11" s="618">
        <v>8487</v>
      </c>
      <c r="S11" s="619"/>
      <c r="T11" s="619"/>
      <c r="U11" s="619"/>
      <c r="V11" s="619"/>
      <c r="W11" s="619"/>
      <c r="X11" s="619"/>
      <c r="Y11" s="620"/>
      <c r="Z11" s="671">
        <v>0</v>
      </c>
      <c r="AA11" s="671"/>
      <c r="AB11" s="671"/>
      <c r="AC11" s="671"/>
      <c r="AD11" s="672">
        <v>8487</v>
      </c>
      <c r="AE11" s="672"/>
      <c r="AF11" s="672"/>
      <c r="AG11" s="672"/>
      <c r="AH11" s="672"/>
      <c r="AI11" s="672"/>
      <c r="AJ11" s="672"/>
      <c r="AK11" s="672"/>
      <c r="AL11" s="641">
        <v>0</v>
      </c>
      <c r="AM11" s="673"/>
      <c r="AN11" s="673"/>
      <c r="AO11" s="674"/>
      <c r="AP11" s="615" t="s">
        <v>228</v>
      </c>
      <c r="AQ11" s="616"/>
      <c r="AR11" s="616"/>
      <c r="AS11" s="616"/>
      <c r="AT11" s="616"/>
      <c r="AU11" s="616"/>
      <c r="AV11" s="616"/>
      <c r="AW11" s="616"/>
      <c r="AX11" s="616"/>
      <c r="AY11" s="616"/>
      <c r="AZ11" s="616"/>
      <c r="BA11" s="616"/>
      <c r="BB11" s="616"/>
      <c r="BC11" s="616"/>
      <c r="BD11" s="616"/>
      <c r="BE11" s="616"/>
      <c r="BF11" s="617"/>
      <c r="BG11" s="618">
        <v>786188</v>
      </c>
      <c r="BH11" s="619"/>
      <c r="BI11" s="619"/>
      <c r="BJ11" s="619"/>
      <c r="BK11" s="619"/>
      <c r="BL11" s="619"/>
      <c r="BM11" s="619"/>
      <c r="BN11" s="620"/>
      <c r="BO11" s="671">
        <v>6</v>
      </c>
      <c r="BP11" s="671"/>
      <c r="BQ11" s="671"/>
      <c r="BR11" s="671"/>
      <c r="BS11" s="624">
        <v>139648</v>
      </c>
      <c r="BT11" s="619"/>
      <c r="BU11" s="619"/>
      <c r="BV11" s="619"/>
      <c r="BW11" s="619"/>
      <c r="BX11" s="619"/>
      <c r="BY11" s="619"/>
      <c r="BZ11" s="619"/>
      <c r="CA11" s="619"/>
      <c r="CB11" s="654"/>
      <c r="CD11" s="655" t="s">
        <v>229</v>
      </c>
      <c r="CE11" s="652"/>
      <c r="CF11" s="652"/>
      <c r="CG11" s="652"/>
      <c r="CH11" s="652"/>
      <c r="CI11" s="652"/>
      <c r="CJ11" s="652"/>
      <c r="CK11" s="652"/>
      <c r="CL11" s="652"/>
      <c r="CM11" s="652"/>
      <c r="CN11" s="652"/>
      <c r="CO11" s="652"/>
      <c r="CP11" s="652"/>
      <c r="CQ11" s="653"/>
      <c r="CR11" s="618">
        <v>1682069</v>
      </c>
      <c r="CS11" s="619"/>
      <c r="CT11" s="619"/>
      <c r="CU11" s="619"/>
      <c r="CV11" s="619"/>
      <c r="CW11" s="619"/>
      <c r="CX11" s="619"/>
      <c r="CY11" s="620"/>
      <c r="CZ11" s="671">
        <v>3.6</v>
      </c>
      <c r="DA11" s="671"/>
      <c r="DB11" s="671"/>
      <c r="DC11" s="671"/>
      <c r="DD11" s="624">
        <v>347332</v>
      </c>
      <c r="DE11" s="619"/>
      <c r="DF11" s="619"/>
      <c r="DG11" s="619"/>
      <c r="DH11" s="619"/>
      <c r="DI11" s="619"/>
      <c r="DJ11" s="619"/>
      <c r="DK11" s="619"/>
      <c r="DL11" s="619"/>
      <c r="DM11" s="619"/>
      <c r="DN11" s="619"/>
      <c r="DO11" s="619"/>
      <c r="DP11" s="620"/>
      <c r="DQ11" s="624">
        <v>1072870</v>
      </c>
      <c r="DR11" s="619"/>
      <c r="DS11" s="619"/>
      <c r="DT11" s="619"/>
      <c r="DU11" s="619"/>
      <c r="DV11" s="619"/>
      <c r="DW11" s="619"/>
      <c r="DX11" s="619"/>
      <c r="DY11" s="619"/>
      <c r="DZ11" s="619"/>
      <c r="EA11" s="619"/>
      <c r="EB11" s="619"/>
      <c r="EC11" s="654"/>
    </row>
    <row r="12" spans="2:143" ht="11.25" customHeight="1" x14ac:dyDescent="0.15">
      <c r="B12" s="615" t="s">
        <v>230</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231</v>
      </c>
      <c r="AQ12" s="616"/>
      <c r="AR12" s="616"/>
      <c r="AS12" s="616"/>
      <c r="AT12" s="616"/>
      <c r="AU12" s="616"/>
      <c r="AV12" s="616"/>
      <c r="AW12" s="616"/>
      <c r="AX12" s="616"/>
      <c r="AY12" s="616"/>
      <c r="AZ12" s="616"/>
      <c r="BA12" s="616"/>
      <c r="BB12" s="616"/>
      <c r="BC12" s="616"/>
      <c r="BD12" s="616"/>
      <c r="BE12" s="616"/>
      <c r="BF12" s="617"/>
      <c r="BG12" s="618">
        <v>5738861</v>
      </c>
      <c r="BH12" s="619"/>
      <c r="BI12" s="619"/>
      <c r="BJ12" s="619"/>
      <c r="BK12" s="619"/>
      <c r="BL12" s="619"/>
      <c r="BM12" s="619"/>
      <c r="BN12" s="620"/>
      <c r="BO12" s="671">
        <v>44.1</v>
      </c>
      <c r="BP12" s="671"/>
      <c r="BQ12" s="671"/>
      <c r="BR12" s="671"/>
      <c r="BS12" s="624" t="s">
        <v>109</v>
      </c>
      <c r="BT12" s="619"/>
      <c r="BU12" s="619"/>
      <c r="BV12" s="619"/>
      <c r="BW12" s="619"/>
      <c r="BX12" s="619"/>
      <c r="BY12" s="619"/>
      <c r="BZ12" s="619"/>
      <c r="CA12" s="619"/>
      <c r="CB12" s="654"/>
      <c r="CD12" s="655" t="s">
        <v>232</v>
      </c>
      <c r="CE12" s="652"/>
      <c r="CF12" s="652"/>
      <c r="CG12" s="652"/>
      <c r="CH12" s="652"/>
      <c r="CI12" s="652"/>
      <c r="CJ12" s="652"/>
      <c r="CK12" s="652"/>
      <c r="CL12" s="652"/>
      <c r="CM12" s="652"/>
      <c r="CN12" s="652"/>
      <c r="CO12" s="652"/>
      <c r="CP12" s="652"/>
      <c r="CQ12" s="653"/>
      <c r="CR12" s="618">
        <v>1432030</v>
      </c>
      <c r="CS12" s="619"/>
      <c r="CT12" s="619"/>
      <c r="CU12" s="619"/>
      <c r="CV12" s="619"/>
      <c r="CW12" s="619"/>
      <c r="CX12" s="619"/>
      <c r="CY12" s="620"/>
      <c r="CZ12" s="671">
        <v>3.1</v>
      </c>
      <c r="DA12" s="671"/>
      <c r="DB12" s="671"/>
      <c r="DC12" s="671"/>
      <c r="DD12" s="624">
        <v>618872</v>
      </c>
      <c r="DE12" s="619"/>
      <c r="DF12" s="619"/>
      <c r="DG12" s="619"/>
      <c r="DH12" s="619"/>
      <c r="DI12" s="619"/>
      <c r="DJ12" s="619"/>
      <c r="DK12" s="619"/>
      <c r="DL12" s="619"/>
      <c r="DM12" s="619"/>
      <c r="DN12" s="619"/>
      <c r="DO12" s="619"/>
      <c r="DP12" s="620"/>
      <c r="DQ12" s="624">
        <v>1369094</v>
      </c>
      <c r="DR12" s="619"/>
      <c r="DS12" s="619"/>
      <c r="DT12" s="619"/>
      <c r="DU12" s="619"/>
      <c r="DV12" s="619"/>
      <c r="DW12" s="619"/>
      <c r="DX12" s="619"/>
      <c r="DY12" s="619"/>
      <c r="DZ12" s="619"/>
      <c r="EA12" s="619"/>
      <c r="EB12" s="619"/>
      <c r="EC12" s="654"/>
    </row>
    <row r="13" spans="2:143" ht="11.25" customHeight="1" x14ac:dyDescent="0.15">
      <c r="B13" s="615" t="s">
        <v>233</v>
      </c>
      <c r="C13" s="616"/>
      <c r="D13" s="616"/>
      <c r="E13" s="616"/>
      <c r="F13" s="616"/>
      <c r="G13" s="616"/>
      <c r="H13" s="616"/>
      <c r="I13" s="616"/>
      <c r="J13" s="616"/>
      <c r="K13" s="616"/>
      <c r="L13" s="616"/>
      <c r="M13" s="616"/>
      <c r="N13" s="616"/>
      <c r="O13" s="616"/>
      <c r="P13" s="616"/>
      <c r="Q13" s="617"/>
      <c r="R13" s="618">
        <v>84761</v>
      </c>
      <c r="S13" s="619"/>
      <c r="T13" s="619"/>
      <c r="U13" s="619"/>
      <c r="V13" s="619"/>
      <c r="W13" s="619"/>
      <c r="X13" s="619"/>
      <c r="Y13" s="620"/>
      <c r="Z13" s="671">
        <v>0.2</v>
      </c>
      <c r="AA13" s="671"/>
      <c r="AB13" s="671"/>
      <c r="AC13" s="671"/>
      <c r="AD13" s="672">
        <v>84761</v>
      </c>
      <c r="AE13" s="672"/>
      <c r="AF13" s="672"/>
      <c r="AG13" s="672"/>
      <c r="AH13" s="672"/>
      <c r="AI13" s="672"/>
      <c r="AJ13" s="672"/>
      <c r="AK13" s="672"/>
      <c r="AL13" s="641">
        <v>0.3</v>
      </c>
      <c r="AM13" s="673"/>
      <c r="AN13" s="673"/>
      <c r="AO13" s="674"/>
      <c r="AP13" s="615" t="s">
        <v>234</v>
      </c>
      <c r="AQ13" s="616"/>
      <c r="AR13" s="616"/>
      <c r="AS13" s="616"/>
      <c r="AT13" s="616"/>
      <c r="AU13" s="616"/>
      <c r="AV13" s="616"/>
      <c r="AW13" s="616"/>
      <c r="AX13" s="616"/>
      <c r="AY13" s="616"/>
      <c r="AZ13" s="616"/>
      <c r="BA13" s="616"/>
      <c r="BB13" s="616"/>
      <c r="BC13" s="616"/>
      <c r="BD13" s="616"/>
      <c r="BE13" s="616"/>
      <c r="BF13" s="617"/>
      <c r="BG13" s="618">
        <v>5693649</v>
      </c>
      <c r="BH13" s="619"/>
      <c r="BI13" s="619"/>
      <c r="BJ13" s="619"/>
      <c r="BK13" s="619"/>
      <c r="BL13" s="619"/>
      <c r="BM13" s="619"/>
      <c r="BN13" s="620"/>
      <c r="BO13" s="671">
        <v>43.8</v>
      </c>
      <c r="BP13" s="671"/>
      <c r="BQ13" s="671"/>
      <c r="BR13" s="671"/>
      <c r="BS13" s="624" t="s">
        <v>109</v>
      </c>
      <c r="BT13" s="619"/>
      <c r="BU13" s="619"/>
      <c r="BV13" s="619"/>
      <c r="BW13" s="619"/>
      <c r="BX13" s="619"/>
      <c r="BY13" s="619"/>
      <c r="BZ13" s="619"/>
      <c r="CA13" s="619"/>
      <c r="CB13" s="654"/>
      <c r="CD13" s="655" t="s">
        <v>235</v>
      </c>
      <c r="CE13" s="652"/>
      <c r="CF13" s="652"/>
      <c r="CG13" s="652"/>
      <c r="CH13" s="652"/>
      <c r="CI13" s="652"/>
      <c r="CJ13" s="652"/>
      <c r="CK13" s="652"/>
      <c r="CL13" s="652"/>
      <c r="CM13" s="652"/>
      <c r="CN13" s="652"/>
      <c r="CO13" s="652"/>
      <c r="CP13" s="652"/>
      <c r="CQ13" s="653"/>
      <c r="CR13" s="618">
        <v>5380151</v>
      </c>
      <c r="CS13" s="619"/>
      <c r="CT13" s="619"/>
      <c r="CU13" s="619"/>
      <c r="CV13" s="619"/>
      <c r="CW13" s="619"/>
      <c r="CX13" s="619"/>
      <c r="CY13" s="620"/>
      <c r="CZ13" s="671">
        <v>11.5</v>
      </c>
      <c r="DA13" s="671"/>
      <c r="DB13" s="671"/>
      <c r="DC13" s="671"/>
      <c r="DD13" s="624">
        <v>2248439</v>
      </c>
      <c r="DE13" s="619"/>
      <c r="DF13" s="619"/>
      <c r="DG13" s="619"/>
      <c r="DH13" s="619"/>
      <c r="DI13" s="619"/>
      <c r="DJ13" s="619"/>
      <c r="DK13" s="619"/>
      <c r="DL13" s="619"/>
      <c r="DM13" s="619"/>
      <c r="DN13" s="619"/>
      <c r="DO13" s="619"/>
      <c r="DP13" s="620"/>
      <c r="DQ13" s="624">
        <v>3015446</v>
      </c>
      <c r="DR13" s="619"/>
      <c r="DS13" s="619"/>
      <c r="DT13" s="619"/>
      <c r="DU13" s="619"/>
      <c r="DV13" s="619"/>
      <c r="DW13" s="619"/>
      <c r="DX13" s="619"/>
      <c r="DY13" s="619"/>
      <c r="DZ13" s="619"/>
      <c r="EA13" s="619"/>
      <c r="EB13" s="619"/>
      <c r="EC13" s="654"/>
    </row>
    <row r="14" spans="2:143" ht="11.25" customHeight="1" x14ac:dyDescent="0.15">
      <c r="B14" s="615" t="s">
        <v>236</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237</v>
      </c>
      <c r="AQ14" s="616"/>
      <c r="AR14" s="616"/>
      <c r="AS14" s="616"/>
      <c r="AT14" s="616"/>
      <c r="AU14" s="616"/>
      <c r="AV14" s="616"/>
      <c r="AW14" s="616"/>
      <c r="AX14" s="616"/>
      <c r="AY14" s="616"/>
      <c r="AZ14" s="616"/>
      <c r="BA14" s="616"/>
      <c r="BB14" s="616"/>
      <c r="BC14" s="616"/>
      <c r="BD14" s="616"/>
      <c r="BE14" s="616"/>
      <c r="BF14" s="617"/>
      <c r="BG14" s="618">
        <v>302057</v>
      </c>
      <c r="BH14" s="619"/>
      <c r="BI14" s="619"/>
      <c r="BJ14" s="619"/>
      <c r="BK14" s="619"/>
      <c r="BL14" s="619"/>
      <c r="BM14" s="619"/>
      <c r="BN14" s="620"/>
      <c r="BO14" s="671">
        <v>2.2999999999999998</v>
      </c>
      <c r="BP14" s="671"/>
      <c r="BQ14" s="671"/>
      <c r="BR14" s="671"/>
      <c r="BS14" s="624" t="s">
        <v>109</v>
      </c>
      <c r="BT14" s="619"/>
      <c r="BU14" s="619"/>
      <c r="BV14" s="619"/>
      <c r="BW14" s="619"/>
      <c r="BX14" s="619"/>
      <c r="BY14" s="619"/>
      <c r="BZ14" s="619"/>
      <c r="CA14" s="619"/>
      <c r="CB14" s="654"/>
      <c r="CD14" s="655" t="s">
        <v>238</v>
      </c>
      <c r="CE14" s="652"/>
      <c r="CF14" s="652"/>
      <c r="CG14" s="652"/>
      <c r="CH14" s="652"/>
      <c r="CI14" s="652"/>
      <c r="CJ14" s="652"/>
      <c r="CK14" s="652"/>
      <c r="CL14" s="652"/>
      <c r="CM14" s="652"/>
      <c r="CN14" s="652"/>
      <c r="CO14" s="652"/>
      <c r="CP14" s="652"/>
      <c r="CQ14" s="653"/>
      <c r="CR14" s="618">
        <v>2080951</v>
      </c>
      <c r="CS14" s="619"/>
      <c r="CT14" s="619"/>
      <c r="CU14" s="619"/>
      <c r="CV14" s="619"/>
      <c r="CW14" s="619"/>
      <c r="CX14" s="619"/>
      <c r="CY14" s="620"/>
      <c r="CZ14" s="671">
        <v>4.4000000000000004</v>
      </c>
      <c r="DA14" s="671"/>
      <c r="DB14" s="671"/>
      <c r="DC14" s="671"/>
      <c r="DD14" s="624">
        <v>443558</v>
      </c>
      <c r="DE14" s="619"/>
      <c r="DF14" s="619"/>
      <c r="DG14" s="619"/>
      <c r="DH14" s="619"/>
      <c r="DI14" s="619"/>
      <c r="DJ14" s="619"/>
      <c r="DK14" s="619"/>
      <c r="DL14" s="619"/>
      <c r="DM14" s="619"/>
      <c r="DN14" s="619"/>
      <c r="DO14" s="619"/>
      <c r="DP14" s="620"/>
      <c r="DQ14" s="624">
        <v>1629366</v>
      </c>
      <c r="DR14" s="619"/>
      <c r="DS14" s="619"/>
      <c r="DT14" s="619"/>
      <c r="DU14" s="619"/>
      <c r="DV14" s="619"/>
      <c r="DW14" s="619"/>
      <c r="DX14" s="619"/>
      <c r="DY14" s="619"/>
      <c r="DZ14" s="619"/>
      <c r="EA14" s="619"/>
      <c r="EB14" s="619"/>
      <c r="EC14" s="654"/>
    </row>
    <row r="15" spans="2:143" ht="11.25" customHeight="1" x14ac:dyDescent="0.15">
      <c r="B15" s="615" t="s">
        <v>239</v>
      </c>
      <c r="C15" s="616"/>
      <c r="D15" s="616"/>
      <c r="E15" s="616"/>
      <c r="F15" s="616"/>
      <c r="G15" s="616"/>
      <c r="H15" s="616"/>
      <c r="I15" s="616"/>
      <c r="J15" s="616"/>
      <c r="K15" s="616"/>
      <c r="L15" s="616"/>
      <c r="M15" s="616"/>
      <c r="N15" s="616"/>
      <c r="O15" s="616"/>
      <c r="P15" s="616"/>
      <c r="Q15" s="617"/>
      <c r="R15" s="618">
        <v>45182</v>
      </c>
      <c r="S15" s="619"/>
      <c r="T15" s="619"/>
      <c r="U15" s="619"/>
      <c r="V15" s="619"/>
      <c r="W15" s="619"/>
      <c r="X15" s="619"/>
      <c r="Y15" s="620"/>
      <c r="Z15" s="671">
        <v>0.1</v>
      </c>
      <c r="AA15" s="671"/>
      <c r="AB15" s="671"/>
      <c r="AC15" s="671"/>
      <c r="AD15" s="672">
        <v>45182</v>
      </c>
      <c r="AE15" s="672"/>
      <c r="AF15" s="672"/>
      <c r="AG15" s="672"/>
      <c r="AH15" s="672"/>
      <c r="AI15" s="672"/>
      <c r="AJ15" s="672"/>
      <c r="AK15" s="672"/>
      <c r="AL15" s="641">
        <v>0.2</v>
      </c>
      <c r="AM15" s="673"/>
      <c r="AN15" s="673"/>
      <c r="AO15" s="674"/>
      <c r="AP15" s="615" t="s">
        <v>240</v>
      </c>
      <c r="AQ15" s="616"/>
      <c r="AR15" s="616"/>
      <c r="AS15" s="616"/>
      <c r="AT15" s="616"/>
      <c r="AU15" s="616"/>
      <c r="AV15" s="616"/>
      <c r="AW15" s="616"/>
      <c r="AX15" s="616"/>
      <c r="AY15" s="616"/>
      <c r="AZ15" s="616"/>
      <c r="BA15" s="616"/>
      <c r="BB15" s="616"/>
      <c r="BC15" s="616"/>
      <c r="BD15" s="616"/>
      <c r="BE15" s="616"/>
      <c r="BF15" s="617"/>
      <c r="BG15" s="618">
        <v>820684</v>
      </c>
      <c r="BH15" s="619"/>
      <c r="BI15" s="619"/>
      <c r="BJ15" s="619"/>
      <c r="BK15" s="619"/>
      <c r="BL15" s="619"/>
      <c r="BM15" s="619"/>
      <c r="BN15" s="620"/>
      <c r="BO15" s="671">
        <v>6.3</v>
      </c>
      <c r="BP15" s="671"/>
      <c r="BQ15" s="671"/>
      <c r="BR15" s="671"/>
      <c r="BS15" s="624" t="s">
        <v>109</v>
      </c>
      <c r="BT15" s="619"/>
      <c r="BU15" s="619"/>
      <c r="BV15" s="619"/>
      <c r="BW15" s="619"/>
      <c r="BX15" s="619"/>
      <c r="BY15" s="619"/>
      <c r="BZ15" s="619"/>
      <c r="CA15" s="619"/>
      <c r="CB15" s="654"/>
      <c r="CD15" s="655" t="s">
        <v>241</v>
      </c>
      <c r="CE15" s="652"/>
      <c r="CF15" s="652"/>
      <c r="CG15" s="652"/>
      <c r="CH15" s="652"/>
      <c r="CI15" s="652"/>
      <c r="CJ15" s="652"/>
      <c r="CK15" s="652"/>
      <c r="CL15" s="652"/>
      <c r="CM15" s="652"/>
      <c r="CN15" s="652"/>
      <c r="CO15" s="652"/>
      <c r="CP15" s="652"/>
      <c r="CQ15" s="653"/>
      <c r="CR15" s="618">
        <v>4451190</v>
      </c>
      <c r="CS15" s="619"/>
      <c r="CT15" s="619"/>
      <c r="CU15" s="619"/>
      <c r="CV15" s="619"/>
      <c r="CW15" s="619"/>
      <c r="CX15" s="619"/>
      <c r="CY15" s="620"/>
      <c r="CZ15" s="671">
        <v>9.5</v>
      </c>
      <c r="DA15" s="671"/>
      <c r="DB15" s="671"/>
      <c r="DC15" s="671"/>
      <c r="DD15" s="624">
        <v>1294051</v>
      </c>
      <c r="DE15" s="619"/>
      <c r="DF15" s="619"/>
      <c r="DG15" s="619"/>
      <c r="DH15" s="619"/>
      <c r="DI15" s="619"/>
      <c r="DJ15" s="619"/>
      <c r="DK15" s="619"/>
      <c r="DL15" s="619"/>
      <c r="DM15" s="619"/>
      <c r="DN15" s="619"/>
      <c r="DO15" s="619"/>
      <c r="DP15" s="620"/>
      <c r="DQ15" s="624">
        <v>3138530</v>
      </c>
      <c r="DR15" s="619"/>
      <c r="DS15" s="619"/>
      <c r="DT15" s="619"/>
      <c r="DU15" s="619"/>
      <c r="DV15" s="619"/>
      <c r="DW15" s="619"/>
      <c r="DX15" s="619"/>
      <c r="DY15" s="619"/>
      <c r="DZ15" s="619"/>
      <c r="EA15" s="619"/>
      <c r="EB15" s="619"/>
      <c r="EC15" s="654"/>
    </row>
    <row r="16" spans="2:143" ht="11.25" customHeight="1" x14ac:dyDescent="0.15">
      <c r="B16" s="615" t="s">
        <v>242</v>
      </c>
      <c r="C16" s="616"/>
      <c r="D16" s="616"/>
      <c r="E16" s="616"/>
      <c r="F16" s="616"/>
      <c r="G16" s="616"/>
      <c r="H16" s="616"/>
      <c r="I16" s="616"/>
      <c r="J16" s="616"/>
      <c r="K16" s="616"/>
      <c r="L16" s="616"/>
      <c r="M16" s="616"/>
      <c r="N16" s="616"/>
      <c r="O16" s="616"/>
      <c r="P16" s="616"/>
      <c r="Q16" s="617"/>
      <c r="R16" s="618">
        <v>12571747</v>
      </c>
      <c r="S16" s="619"/>
      <c r="T16" s="619"/>
      <c r="U16" s="619"/>
      <c r="V16" s="619"/>
      <c r="W16" s="619"/>
      <c r="X16" s="619"/>
      <c r="Y16" s="620"/>
      <c r="Z16" s="671">
        <v>25.5</v>
      </c>
      <c r="AA16" s="671"/>
      <c r="AB16" s="671"/>
      <c r="AC16" s="671"/>
      <c r="AD16" s="672">
        <v>11450594</v>
      </c>
      <c r="AE16" s="672"/>
      <c r="AF16" s="672"/>
      <c r="AG16" s="672"/>
      <c r="AH16" s="672"/>
      <c r="AI16" s="672"/>
      <c r="AJ16" s="672"/>
      <c r="AK16" s="672"/>
      <c r="AL16" s="641">
        <v>42.7</v>
      </c>
      <c r="AM16" s="673"/>
      <c r="AN16" s="673"/>
      <c r="AO16" s="674"/>
      <c r="AP16" s="615" t="s">
        <v>243</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244</v>
      </c>
      <c r="CE16" s="652"/>
      <c r="CF16" s="652"/>
      <c r="CG16" s="652"/>
      <c r="CH16" s="652"/>
      <c r="CI16" s="652"/>
      <c r="CJ16" s="652"/>
      <c r="CK16" s="652"/>
      <c r="CL16" s="652"/>
      <c r="CM16" s="652"/>
      <c r="CN16" s="652"/>
      <c r="CO16" s="652"/>
      <c r="CP16" s="652"/>
      <c r="CQ16" s="653"/>
      <c r="CR16" s="618">
        <v>28187</v>
      </c>
      <c r="CS16" s="619"/>
      <c r="CT16" s="619"/>
      <c r="CU16" s="619"/>
      <c r="CV16" s="619"/>
      <c r="CW16" s="619"/>
      <c r="CX16" s="619"/>
      <c r="CY16" s="620"/>
      <c r="CZ16" s="671">
        <v>0.1</v>
      </c>
      <c r="DA16" s="671"/>
      <c r="DB16" s="671"/>
      <c r="DC16" s="671"/>
      <c r="DD16" s="624" t="s">
        <v>109</v>
      </c>
      <c r="DE16" s="619"/>
      <c r="DF16" s="619"/>
      <c r="DG16" s="619"/>
      <c r="DH16" s="619"/>
      <c r="DI16" s="619"/>
      <c r="DJ16" s="619"/>
      <c r="DK16" s="619"/>
      <c r="DL16" s="619"/>
      <c r="DM16" s="619"/>
      <c r="DN16" s="619"/>
      <c r="DO16" s="619"/>
      <c r="DP16" s="620"/>
      <c r="DQ16" s="624">
        <v>1942</v>
      </c>
      <c r="DR16" s="619"/>
      <c r="DS16" s="619"/>
      <c r="DT16" s="619"/>
      <c r="DU16" s="619"/>
      <c r="DV16" s="619"/>
      <c r="DW16" s="619"/>
      <c r="DX16" s="619"/>
      <c r="DY16" s="619"/>
      <c r="DZ16" s="619"/>
      <c r="EA16" s="619"/>
      <c r="EB16" s="619"/>
      <c r="EC16" s="654"/>
    </row>
    <row r="17" spans="2:133" ht="11.25" customHeight="1" x14ac:dyDescent="0.15">
      <c r="B17" s="615" t="s">
        <v>245</v>
      </c>
      <c r="C17" s="616"/>
      <c r="D17" s="616"/>
      <c r="E17" s="616"/>
      <c r="F17" s="616"/>
      <c r="G17" s="616"/>
      <c r="H17" s="616"/>
      <c r="I17" s="616"/>
      <c r="J17" s="616"/>
      <c r="K17" s="616"/>
      <c r="L17" s="616"/>
      <c r="M17" s="616"/>
      <c r="N17" s="616"/>
      <c r="O17" s="616"/>
      <c r="P17" s="616"/>
      <c r="Q17" s="617"/>
      <c r="R17" s="618">
        <v>11450594</v>
      </c>
      <c r="S17" s="619"/>
      <c r="T17" s="619"/>
      <c r="U17" s="619"/>
      <c r="V17" s="619"/>
      <c r="W17" s="619"/>
      <c r="X17" s="619"/>
      <c r="Y17" s="620"/>
      <c r="Z17" s="671">
        <v>23.3</v>
      </c>
      <c r="AA17" s="671"/>
      <c r="AB17" s="671"/>
      <c r="AC17" s="671"/>
      <c r="AD17" s="672">
        <v>11450594</v>
      </c>
      <c r="AE17" s="672"/>
      <c r="AF17" s="672"/>
      <c r="AG17" s="672"/>
      <c r="AH17" s="672"/>
      <c r="AI17" s="672"/>
      <c r="AJ17" s="672"/>
      <c r="AK17" s="672"/>
      <c r="AL17" s="641">
        <v>42.7</v>
      </c>
      <c r="AM17" s="673"/>
      <c r="AN17" s="673"/>
      <c r="AO17" s="674"/>
      <c r="AP17" s="615" t="s">
        <v>246</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247</v>
      </c>
      <c r="CE17" s="652"/>
      <c r="CF17" s="652"/>
      <c r="CG17" s="652"/>
      <c r="CH17" s="652"/>
      <c r="CI17" s="652"/>
      <c r="CJ17" s="652"/>
      <c r="CK17" s="652"/>
      <c r="CL17" s="652"/>
      <c r="CM17" s="652"/>
      <c r="CN17" s="652"/>
      <c r="CO17" s="652"/>
      <c r="CP17" s="652"/>
      <c r="CQ17" s="653"/>
      <c r="CR17" s="618">
        <v>5758463</v>
      </c>
      <c r="CS17" s="619"/>
      <c r="CT17" s="619"/>
      <c r="CU17" s="619"/>
      <c r="CV17" s="619"/>
      <c r="CW17" s="619"/>
      <c r="CX17" s="619"/>
      <c r="CY17" s="620"/>
      <c r="CZ17" s="671">
        <v>12.3</v>
      </c>
      <c r="DA17" s="671"/>
      <c r="DB17" s="671"/>
      <c r="DC17" s="671"/>
      <c r="DD17" s="624" t="s">
        <v>109</v>
      </c>
      <c r="DE17" s="619"/>
      <c r="DF17" s="619"/>
      <c r="DG17" s="619"/>
      <c r="DH17" s="619"/>
      <c r="DI17" s="619"/>
      <c r="DJ17" s="619"/>
      <c r="DK17" s="619"/>
      <c r="DL17" s="619"/>
      <c r="DM17" s="619"/>
      <c r="DN17" s="619"/>
      <c r="DO17" s="619"/>
      <c r="DP17" s="620"/>
      <c r="DQ17" s="624">
        <v>5673798</v>
      </c>
      <c r="DR17" s="619"/>
      <c r="DS17" s="619"/>
      <c r="DT17" s="619"/>
      <c r="DU17" s="619"/>
      <c r="DV17" s="619"/>
      <c r="DW17" s="619"/>
      <c r="DX17" s="619"/>
      <c r="DY17" s="619"/>
      <c r="DZ17" s="619"/>
      <c r="EA17" s="619"/>
      <c r="EB17" s="619"/>
      <c r="EC17" s="654"/>
    </row>
    <row r="18" spans="2:133" ht="11.25" customHeight="1" x14ac:dyDescent="0.15">
      <c r="B18" s="615" t="s">
        <v>248</v>
      </c>
      <c r="C18" s="616"/>
      <c r="D18" s="616"/>
      <c r="E18" s="616"/>
      <c r="F18" s="616"/>
      <c r="G18" s="616"/>
      <c r="H18" s="616"/>
      <c r="I18" s="616"/>
      <c r="J18" s="616"/>
      <c r="K18" s="616"/>
      <c r="L18" s="616"/>
      <c r="M18" s="616"/>
      <c r="N18" s="616"/>
      <c r="O18" s="616"/>
      <c r="P18" s="616"/>
      <c r="Q18" s="617"/>
      <c r="R18" s="618">
        <v>1121152</v>
      </c>
      <c r="S18" s="619"/>
      <c r="T18" s="619"/>
      <c r="U18" s="619"/>
      <c r="V18" s="619"/>
      <c r="W18" s="619"/>
      <c r="X18" s="619"/>
      <c r="Y18" s="620"/>
      <c r="Z18" s="671">
        <v>2.2999999999999998</v>
      </c>
      <c r="AA18" s="671"/>
      <c r="AB18" s="671"/>
      <c r="AC18" s="671"/>
      <c r="AD18" s="672" t="s">
        <v>109</v>
      </c>
      <c r="AE18" s="672"/>
      <c r="AF18" s="672"/>
      <c r="AG18" s="672"/>
      <c r="AH18" s="672"/>
      <c r="AI18" s="672"/>
      <c r="AJ18" s="672"/>
      <c r="AK18" s="672"/>
      <c r="AL18" s="641" t="s">
        <v>109</v>
      </c>
      <c r="AM18" s="673"/>
      <c r="AN18" s="673"/>
      <c r="AO18" s="674"/>
      <c r="AP18" s="615" t="s">
        <v>249</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250</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x14ac:dyDescent="0.15">
      <c r="B19" s="615" t="s">
        <v>251</v>
      </c>
      <c r="C19" s="616"/>
      <c r="D19" s="616"/>
      <c r="E19" s="616"/>
      <c r="F19" s="616"/>
      <c r="G19" s="616"/>
      <c r="H19" s="616"/>
      <c r="I19" s="616"/>
      <c r="J19" s="616"/>
      <c r="K19" s="616"/>
      <c r="L19" s="616"/>
      <c r="M19" s="616"/>
      <c r="N19" s="616"/>
      <c r="O19" s="616"/>
      <c r="P19" s="616"/>
      <c r="Q19" s="617"/>
      <c r="R19" s="618">
        <v>1</v>
      </c>
      <c r="S19" s="619"/>
      <c r="T19" s="619"/>
      <c r="U19" s="619"/>
      <c r="V19" s="619"/>
      <c r="W19" s="619"/>
      <c r="X19" s="619"/>
      <c r="Y19" s="620"/>
      <c r="Z19" s="671">
        <v>0</v>
      </c>
      <c r="AA19" s="671"/>
      <c r="AB19" s="671"/>
      <c r="AC19" s="671"/>
      <c r="AD19" s="672" t="s">
        <v>109</v>
      </c>
      <c r="AE19" s="672"/>
      <c r="AF19" s="672"/>
      <c r="AG19" s="672"/>
      <c r="AH19" s="672"/>
      <c r="AI19" s="672"/>
      <c r="AJ19" s="672"/>
      <c r="AK19" s="672"/>
      <c r="AL19" s="641" t="s">
        <v>109</v>
      </c>
      <c r="AM19" s="673"/>
      <c r="AN19" s="673"/>
      <c r="AO19" s="674"/>
      <c r="AP19" s="615" t="s">
        <v>252</v>
      </c>
      <c r="AQ19" s="616"/>
      <c r="AR19" s="616"/>
      <c r="AS19" s="616"/>
      <c r="AT19" s="616"/>
      <c r="AU19" s="616"/>
      <c r="AV19" s="616"/>
      <c r="AW19" s="616"/>
      <c r="AX19" s="616"/>
      <c r="AY19" s="616"/>
      <c r="AZ19" s="616"/>
      <c r="BA19" s="616"/>
      <c r="BB19" s="616"/>
      <c r="BC19" s="616"/>
      <c r="BD19" s="616"/>
      <c r="BE19" s="616"/>
      <c r="BF19" s="617"/>
      <c r="BG19" s="618">
        <v>660400</v>
      </c>
      <c r="BH19" s="619"/>
      <c r="BI19" s="619"/>
      <c r="BJ19" s="619"/>
      <c r="BK19" s="619"/>
      <c r="BL19" s="619"/>
      <c r="BM19" s="619"/>
      <c r="BN19" s="620"/>
      <c r="BO19" s="671">
        <v>5.0999999999999996</v>
      </c>
      <c r="BP19" s="671"/>
      <c r="BQ19" s="671"/>
      <c r="BR19" s="671"/>
      <c r="BS19" s="624" t="s">
        <v>109</v>
      </c>
      <c r="BT19" s="619"/>
      <c r="BU19" s="619"/>
      <c r="BV19" s="619"/>
      <c r="BW19" s="619"/>
      <c r="BX19" s="619"/>
      <c r="BY19" s="619"/>
      <c r="BZ19" s="619"/>
      <c r="CA19" s="619"/>
      <c r="CB19" s="654"/>
      <c r="CD19" s="655" t="s">
        <v>253</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x14ac:dyDescent="0.15">
      <c r="B20" s="615" t="s">
        <v>254</v>
      </c>
      <c r="C20" s="616"/>
      <c r="D20" s="616"/>
      <c r="E20" s="616"/>
      <c r="F20" s="616"/>
      <c r="G20" s="616"/>
      <c r="H20" s="616"/>
      <c r="I20" s="616"/>
      <c r="J20" s="616"/>
      <c r="K20" s="616"/>
      <c r="L20" s="616"/>
      <c r="M20" s="616"/>
      <c r="N20" s="616"/>
      <c r="O20" s="616"/>
      <c r="P20" s="616"/>
      <c r="Q20" s="617"/>
      <c r="R20" s="618">
        <v>28441624</v>
      </c>
      <c r="S20" s="619"/>
      <c r="T20" s="619"/>
      <c r="U20" s="619"/>
      <c r="V20" s="619"/>
      <c r="W20" s="619"/>
      <c r="X20" s="619"/>
      <c r="Y20" s="620"/>
      <c r="Z20" s="671">
        <v>57.8</v>
      </c>
      <c r="AA20" s="671"/>
      <c r="AB20" s="671"/>
      <c r="AC20" s="671"/>
      <c r="AD20" s="672">
        <v>26660197</v>
      </c>
      <c r="AE20" s="672"/>
      <c r="AF20" s="672"/>
      <c r="AG20" s="672"/>
      <c r="AH20" s="672"/>
      <c r="AI20" s="672"/>
      <c r="AJ20" s="672"/>
      <c r="AK20" s="672"/>
      <c r="AL20" s="641">
        <v>99.4</v>
      </c>
      <c r="AM20" s="673"/>
      <c r="AN20" s="673"/>
      <c r="AO20" s="674"/>
      <c r="AP20" s="615" t="s">
        <v>255</v>
      </c>
      <c r="AQ20" s="616"/>
      <c r="AR20" s="616"/>
      <c r="AS20" s="616"/>
      <c r="AT20" s="616"/>
      <c r="AU20" s="616"/>
      <c r="AV20" s="616"/>
      <c r="AW20" s="616"/>
      <c r="AX20" s="616"/>
      <c r="AY20" s="616"/>
      <c r="AZ20" s="616"/>
      <c r="BA20" s="616"/>
      <c r="BB20" s="616"/>
      <c r="BC20" s="616"/>
      <c r="BD20" s="616"/>
      <c r="BE20" s="616"/>
      <c r="BF20" s="617"/>
      <c r="BG20" s="618">
        <v>660400</v>
      </c>
      <c r="BH20" s="619"/>
      <c r="BI20" s="619"/>
      <c r="BJ20" s="619"/>
      <c r="BK20" s="619"/>
      <c r="BL20" s="619"/>
      <c r="BM20" s="619"/>
      <c r="BN20" s="620"/>
      <c r="BO20" s="671">
        <v>5.0999999999999996</v>
      </c>
      <c r="BP20" s="671"/>
      <c r="BQ20" s="671"/>
      <c r="BR20" s="671"/>
      <c r="BS20" s="624" t="s">
        <v>109</v>
      </c>
      <c r="BT20" s="619"/>
      <c r="BU20" s="619"/>
      <c r="BV20" s="619"/>
      <c r="BW20" s="619"/>
      <c r="BX20" s="619"/>
      <c r="BY20" s="619"/>
      <c r="BZ20" s="619"/>
      <c r="CA20" s="619"/>
      <c r="CB20" s="654"/>
      <c r="CD20" s="655" t="s">
        <v>256</v>
      </c>
      <c r="CE20" s="652"/>
      <c r="CF20" s="652"/>
      <c r="CG20" s="652"/>
      <c r="CH20" s="652"/>
      <c r="CI20" s="652"/>
      <c r="CJ20" s="652"/>
      <c r="CK20" s="652"/>
      <c r="CL20" s="652"/>
      <c r="CM20" s="652"/>
      <c r="CN20" s="652"/>
      <c r="CO20" s="652"/>
      <c r="CP20" s="652"/>
      <c r="CQ20" s="653"/>
      <c r="CR20" s="618">
        <v>46877971</v>
      </c>
      <c r="CS20" s="619"/>
      <c r="CT20" s="619"/>
      <c r="CU20" s="619"/>
      <c r="CV20" s="619"/>
      <c r="CW20" s="619"/>
      <c r="CX20" s="619"/>
      <c r="CY20" s="620"/>
      <c r="CZ20" s="671">
        <v>100</v>
      </c>
      <c r="DA20" s="671"/>
      <c r="DB20" s="671"/>
      <c r="DC20" s="671"/>
      <c r="DD20" s="624">
        <v>5791732</v>
      </c>
      <c r="DE20" s="619"/>
      <c r="DF20" s="619"/>
      <c r="DG20" s="619"/>
      <c r="DH20" s="619"/>
      <c r="DI20" s="619"/>
      <c r="DJ20" s="619"/>
      <c r="DK20" s="619"/>
      <c r="DL20" s="619"/>
      <c r="DM20" s="619"/>
      <c r="DN20" s="619"/>
      <c r="DO20" s="619"/>
      <c r="DP20" s="620"/>
      <c r="DQ20" s="624">
        <v>30692830</v>
      </c>
      <c r="DR20" s="619"/>
      <c r="DS20" s="619"/>
      <c r="DT20" s="619"/>
      <c r="DU20" s="619"/>
      <c r="DV20" s="619"/>
      <c r="DW20" s="619"/>
      <c r="DX20" s="619"/>
      <c r="DY20" s="619"/>
      <c r="DZ20" s="619"/>
      <c r="EA20" s="619"/>
      <c r="EB20" s="619"/>
      <c r="EC20" s="654"/>
    </row>
    <row r="21" spans="2:133" ht="11.25" customHeight="1" x14ac:dyDescent="0.15">
      <c r="B21" s="615" t="s">
        <v>257</v>
      </c>
      <c r="C21" s="616"/>
      <c r="D21" s="616"/>
      <c r="E21" s="616"/>
      <c r="F21" s="616"/>
      <c r="G21" s="616"/>
      <c r="H21" s="616"/>
      <c r="I21" s="616"/>
      <c r="J21" s="616"/>
      <c r="K21" s="616"/>
      <c r="L21" s="616"/>
      <c r="M21" s="616"/>
      <c r="N21" s="616"/>
      <c r="O21" s="616"/>
      <c r="P21" s="616"/>
      <c r="Q21" s="617"/>
      <c r="R21" s="618">
        <v>18239</v>
      </c>
      <c r="S21" s="619"/>
      <c r="T21" s="619"/>
      <c r="U21" s="619"/>
      <c r="V21" s="619"/>
      <c r="W21" s="619"/>
      <c r="X21" s="619"/>
      <c r="Y21" s="620"/>
      <c r="Z21" s="671">
        <v>0</v>
      </c>
      <c r="AA21" s="671"/>
      <c r="AB21" s="671"/>
      <c r="AC21" s="671"/>
      <c r="AD21" s="672">
        <v>18239</v>
      </c>
      <c r="AE21" s="672"/>
      <c r="AF21" s="672"/>
      <c r="AG21" s="672"/>
      <c r="AH21" s="672"/>
      <c r="AI21" s="672"/>
      <c r="AJ21" s="672"/>
      <c r="AK21" s="672"/>
      <c r="AL21" s="641">
        <v>0.1</v>
      </c>
      <c r="AM21" s="673"/>
      <c r="AN21" s="673"/>
      <c r="AO21" s="674"/>
      <c r="AP21" s="709" t="s">
        <v>258</v>
      </c>
      <c r="AQ21" s="719"/>
      <c r="AR21" s="719"/>
      <c r="AS21" s="719"/>
      <c r="AT21" s="719"/>
      <c r="AU21" s="719"/>
      <c r="AV21" s="719"/>
      <c r="AW21" s="719"/>
      <c r="AX21" s="719"/>
      <c r="AY21" s="719"/>
      <c r="AZ21" s="719"/>
      <c r="BA21" s="719"/>
      <c r="BB21" s="719"/>
      <c r="BC21" s="719"/>
      <c r="BD21" s="719"/>
      <c r="BE21" s="719"/>
      <c r="BF21" s="711"/>
      <c r="BG21" s="618">
        <v>126</v>
      </c>
      <c r="BH21" s="619"/>
      <c r="BI21" s="619"/>
      <c r="BJ21" s="619"/>
      <c r="BK21" s="619"/>
      <c r="BL21" s="619"/>
      <c r="BM21" s="619"/>
      <c r="BN21" s="620"/>
      <c r="BO21" s="671">
        <v>0</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259</v>
      </c>
      <c r="C22" s="616"/>
      <c r="D22" s="616"/>
      <c r="E22" s="616"/>
      <c r="F22" s="616"/>
      <c r="G22" s="616"/>
      <c r="H22" s="616"/>
      <c r="I22" s="616"/>
      <c r="J22" s="616"/>
      <c r="K22" s="616"/>
      <c r="L22" s="616"/>
      <c r="M22" s="616"/>
      <c r="N22" s="616"/>
      <c r="O22" s="616"/>
      <c r="P22" s="616"/>
      <c r="Q22" s="617"/>
      <c r="R22" s="618">
        <v>956464</v>
      </c>
      <c r="S22" s="619"/>
      <c r="T22" s="619"/>
      <c r="U22" s="619"/>
      <c r="V22" s="619"/>
      <c r="W22" s="619"/>
      <c r="X22" s="619"/>
      <c r="Y22" s="620"/>
      <c r="Z22" s="671">
        <v>1.9</v>
      </c>
      <c r="AA22" s="671"/>
      <c r="AB22" s="671"/>
      <c r="AC22" s="671"/>
      <c r="AD22" s="672" t="s">
        <v>109</v>
      </c>
      <c r="AE22" s="672"/>
      <c r="AF22" s="672"/>
      <c r="AG22" s="672"/>
      <c r="AH22" s="672"/>
      <c r="AI22" s="672"/>
      <c r="AJ22" s="672"/>
      <c r="AK22" s="672"/>
      <c r="AL22" s="641" t="s">
        <v>109</v>
      </c>
      <c r="AM22" s="673"/>
      <c r="AN22" s="673"/>
      <c r="AO22" s="674"/>
      <c r="AP22" s="709" t="s">
        <v>260</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261</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262</v>
      </c>
      <c r="C23" s="616"/>
      <c r="D23" s="616"/>
      <c r="E23" s="616"/>
      <c r="F23" s="616"/>
      <c r="G23" s="616"/>
      <c r="H23" s="616"/>
      <c r="I23" s="616"/>
      <c r="J23" s="616"/>
      <c r="K23" s="616"/>
      <c r="L23" s="616"/>
      <c r="M23" s="616"/>
      <c r="N23" s="616"/>
      <c r="O23" s="616"/>
      <c r="P23" s="616"/>
      <c r="Q23" s="617"/>
      <c r="R23" s="618">
        <v>449140</v>
      </c>
      <c r="S23" s="619"/>
      <c r="T23" s="619"/>
      <c r="U23" s="619"/>
      <c r="V23" s="619"/>
      <c r="W23" s="619"/>
      <c r="X23" s="619"/>
      <c r="Y23" s="620"/>
      <c r="Z23" s="671">
        <v>0.9</v>
      </c>
      <c r="AA23" s="671"/>
      <c r="AB23" s="671"/>
      <c r="AC23" s="671"/>
      <c r="AD23" s="672">
        <v>43724</v>
      </c>
      <c r="AE23" s="672"/>
      <c r="AF23" s="672"/>
      <c r="AG23" s="672"/>
      <c r="AH23" s="672"/>
      <c r="AI23" s="672"/>
      <c r="AJ23" s="672"/>
      <c r="AK23" s="672"/>
      <c r="AL23" s="641">
        <v>0.2</v>
      </c>
      <c r="AM23" s="673"/>
      <c r="AN23" s="673"/>
      <c r="AO23" s="674"/>
      <c r="AP23" s="709" t="s">
        <v>263</v>
      </c>
      <c r="AQ23" s="719"/>
      <c r="AR23" s="719"/>
      <c r="AS23" s="719"/>
      <c r="AT23" s="719"/>
      <c r="AU23" s="719"/>
      <c r="AV23" s="719"/>
      <c r="AW23" s="719"/>
      <c r="AX23" s="719"/>
      <c r="AY23" s="719"/>
      <c r="AZ23" s="719"/>
      <c r="BA23" s="719"/>
      <c r="BB23" s="719"/>
      <c r="BC23" s="719"/>
      <c r="BD23" s="719"/>
      <c r="BE23" s="719"/>
      <c r="BF23" s="711"/>
      <c r="BG23" s="618">
        <v>660274</v>
      </c>
      <c r="BH23" s="619"/>
      <c r="BI23" s="619"/>
      <c r="BJ23" s="619"/>
      <c r="BK23" s="619"/>
      <c r="BL23" s="619"/>
      <c r="BM23" s="619"/>
      <c r="BN23" s="620"/>
      <c r="BO23" s="671">
        <v>5.0999999999999996</v>
      </c>
      <c r="BP23" s="671"/>
      <c r="BQ23" s="671"/>
      <c r="BR23" s="671"/>
      <c r="BS23" s="624" t="s">
        <v>109</v>
      </c>
      <c r="BT23" s="619"/>
      <c r="BU23" s="619"/>
      <c r="BV23" s="619"/>
      <c r="BW23" s="619"/>
      <c r="BX23" s="619"/>
      <c r="BY23" s="619"/>
      <c r="BZ23" s="619"/>
      <c r="CA23" s="619"/>
      <c r="CB23" s="654"/>
      <c r="CD23" s="723" t="s">
        <v>202</v>
      </c>
      <c r="CE23" s="724"/>
      <c r="CF23" s="724"/>
      <c r="CG23" s="724"/>
      <c r="CH23" s="724"/>
      <c r="CI23" s="724"/>
      <c r="CJ23" s="724"/>
      <c r="CK23" s="724"/>
      <c r="CL23" s="724"/>
      <c r="CM23" s="724"/>
      <c r="CN23" s="724"/>
      <c r="CO23" s="724"/>
      <c r="CP23" s="724"/>
      <c r="CQ23" s="725"/>
      <c r="CR23" s="723" t="s">
        <v>264</v>
      </c>
      <c r="CS23" s="724"/>
      <c r="CT23" s="724"/>
      <c r="CU23" s="724"/>
      <c r="CV23" s="724"/>
      <c r="CW23" s="724"/>
      <c r="CX23" s="724"/>
      <c r="CY23" s="725"/>
      <c r="CZ23" s="723" t="s">
        <v>265</v>
      </c>
      <c r="DA23" s="724"/>
      <c r="DB23" s="724"/>
      <c r="DC23" s="725"/>
      <c r="DD23" s="723" t="s">
        <v>266</v>
      </c>
      <c r="DE23" s="724"/>
      <c r="DF23" s="724"/>
      <c r="DG23" s="724"/>
      <c r="DH23" s="724"/>
      <c r="DI23" s="724"/>
      <c r="DJ23" s="724"/>
      <c r="DK23" s="725"/>
      <c r="DL23" s="726" t="s">
        <v>267</v>
      </c>
      <c r="DM23" s="727"/>
      <c r="DN23" s="727"/>
      <c r="DO23" s="727"/>
      <c r="DP23" s="727"/>
      <c r="DQ23" s="727"/>
      <c r="DR23" s="727"/>
      <c r="DS23" s="727"/>
      <c r="DT23" s="727"/>
      <c r="DU23" s="727"/>
      <c r="DV23" s="728"/>
      <c r="DW23" s="723" t="s">
        <v>268</v>
      </c>
      <c r="DX23" s="724"/>
      <c r="DY23" s="724"/>
      <c r="DZ23" s="724"/>
      <c r="EA23" s="724"/>
      <c r="EB23" s="724"/>
      <c r="EC23" s="725"/>
    </row>
    <row r="24" spans="2:133" ht="11.25" customHeight="1" x14ac:dyDescent="0.15">
      <c r="B24" s="615" t="s">
        <v>269</v>
      </c>
      <c r="C24" s="616"/>
      <c r="D24" s="616"/>
      <c r="E24" s="616"/>
      <c r="F24" s="616"/>
      <c r="G24" s="616"/>
      <c r="H24" s="616"/>
      <c r="I24" s="616"/>
      <c r="J24" s="616"/>
      <c r="K24" s="616"/>
      <c r="L24" s="616"/>
      <c r="M24" s="616"/>
      <c r="N24" s="616"/>
      <c r="O24" s="616"/>
      <c r="P24" s="616"/>
      <c r="Q24" s="617"/>
      <c r="R24" s="618">
        <v>285213</v>
      </c>
      <c r="S24" s="619"/>
      <c r="T24" s="619"/>
      <c r="U24" s="619"/>
      <c r="V24" s="619"/>
      <c r="W24" s="619"/>
      <c r="X24" s="619"/>
      <c r="Y24" s="620"/>
      <c r="Z24" s="671">
        <v>0.6</v>
      </c>
      <c r="AA24" s="671"/>
      <c r="AB24" s="671"/>
      <c r="AC24" s="671"/>
      <c r="AD24" s="672" t="s">
        <v>109</v>
      </c>
      <c r="AE24" s="672"/>
      <c r="AF24" s="672"/>
      <c r="AG24" s="672"/>
      <c r="AH24" s="672"/>
      <c r="AI24" s="672"/>
      <c r="AJ24" s="672"/>
      <c r="AK24" s="672"/>
      <c r="AL24" s="641" t="s">
        <v>109</v>
      </c>
      <c r="AM24" s="673"/>
      <c r="AN24" s="673"/>
      <c r="AO24" s="674"/>
      <c r="AP24" s="709" t="s">
        <v>270</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271</v>
      </c>
      <c r="CE24" s="676"/>
      <c r="CF24" s="676"/>
      <c r="CG24" s="676"/>
      <c r="CH24" s="676"/>
      <c r="CI24" s="676"/>
      <c r="CJ24" s="676"/>
      <c r="CK24" s="676"/>
      <c r="CL24" s="676"/>
      <c r="CM24" s="676"/>
      <c r="CN24" s="676"/>
      <c r="CO24" s="676"/>
      <c r="CP24" s="676"/>
      <c r="CQ24" s="677"/>
      <c r="CR24" s="668">
        <v>23093974</v>
      </c>
      <c r="CS24" s="669"/>
      <c r="CT24" s="669"/>
      <c r="CU24" s="669"/>
      <c r="CV24" s="669"/>
      <c r="CW24" s="669"/>
      <c r="CX24" s="669"/>
      <c r="CY24" s="716"/>
      <c r="CZ24" s="720">
        <v>49.3</v>
      </c>
      <c r="DA24" s="721"/>
      <c r="DB24" s="721"/>
      <c r="DC24" s="722"/>
      <c r="DD24" s="715">
        <v>15212131</v>
      </c>
      <c r="DE24" s="669"/>
      <c r="DF24" s="669"/>
      <c r="DG24" s="669"/>
      <c r="DH24" s="669"/>
      <c r="DI24" s="669"/>
      <c r="DJ24" s="669"/>
      <c r="DK24" s="716"/>
      <c r="DL24" s="715">
        <v>14865776</v>
      </c>
      <c r="DM24" s="669"/>
      <c r="DN24" s="669"/>
      <c r="DO24" s="669"/>
      <c r="DP24" s="669"/>
      <c r="DQ24" s="669"/>
      <c r="DR24" s="669"/>
      <c r="DS24" s="669"/>
      <c r="DT24" s="669"/>
      <c r="DU24" s="669"/>
      <c r="DV24" s="716"/>
      <c r="DW24" s="717">
        <v>51.7</v>
      </c>
      <c r="DX24" s="686"/>
      <c r="DY24" s="686"/>
      <c r="DZ24" s="686"/>
      <c r="EA24" s="686"/>
      <c r="EB24" s="686"/>
      <c r="EC24" s="718"/>
    </row>
    <row r="25" spans="2:133" ht="11.25" customHeight="1" x14ac:dyDescent="0.15">
      <c r="B25" s="615" t="s">
        <v>272</v>
      </c>
      <c r="C25" s="616"/>
      <c r="D25" s="616"/>
      <c r="E25" s="616"/>
      <c r="F25" s="616"/>
      <c r="G25" s="616"/>
      <c r="H25" s="616"/>
      <c r="I25" s="616"/>
      <c r="J25" s="616"/>
      <c r="K25" s="616"/>
      <c r="L25" s="616"/>
      <c r="M25" s="616"/>
      <c r="N25" s="616"/>
      <c r="O25" s="616"/>
      <c r="P25" s="616"/>
      <c r="Q25" s="617"/>
      <c r="R25" s="618">
        <v>6484302</v>
      </c>
      <c r="S25" s="619"/>
      <c r="T25" s="619"/>
      <c r="U25" s="619"/>
      <c r="V25" s="619"/>
      <c r="W25" s="619"/>
      <c r="X25" s="619"/>
      <c r="Y25" s="620"/>
      <c r="Z25" s="671">
        <v>13.2</v>
      </c>
      <c r="AA25" s="671"/>
      <c r="AB25" s="671"/>
      <c r="AC25" s="671"/>
      <c r="AD25" s="672" t="s">
        <v>109</v>
      </c>
      <c r="AE25" s="672"/>
      <c r="AF25" s="672"/>
      <c r="AG25" s="672"/>
      <c r="AH25" s="672"/>
      <c r="AI25" s="672"/>
      <c r="AJ25" s="672"/>
      <c r="AK25" s="672"/>
      <c r="AL25" s="641" t="s">
        <v>109</v>
      </c>
      <c r="AM25" s="673"/>
      <c r="AN25" s="673"/>
      <c r="AO25" s="674"/>
      <c r="AP25" s="709" t="s">
        <v>273</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274</v>
      </c>
      <c r="CE25" s="652"/>
      <c r="CF25" s="652"/>
      <c r="CG25" s="652"/>
      <c r="CH25" s="652"/>
      <c r="CI25" s="652"/>
      <c r="CJ25" s="652"/>
      <c r="CK25" s="652"/>
      <c r="CL25" s="652"/>
      <c r="CM25" s="652"/>
      <c r="CN25" s="652"/>
      <c r="CO25" s="652"/>
      <c r="CP25" s="652"/>
      <c r="CQ25" s="653"/>
      <c r="CR25" s="618">
        <v>7135191</v>
      </c>
      <c r="CS25" s="637"/>
      <c r="CT25" s="637"/>
      <c r="CU25" s="637"/>
      <c r="CV25" s="637"/>
      <c r="CW25" s="637"/>
      <c r="CX25" s="637"/>
      <c r="CY25" s="638"/>
      <c r="CZ25" s="621">
        <v>15.2</v>
      </c>
      <c r="DA25" s="639"/>
      <c r="DB25" s="639"/>
      <c r="DC25" s="640"/>
      <c r="DD25" s="624">
        <v>6446453</v>
      </c>
      <c r="DE25" s="637"/>
      <c r="DF25" s="637"/>
      <c r="DG25" s="637"/>
      <c r="DH25" s="637"/>
      <c r="DI25" s="637"/>
      <c r="DJ25" s="637"/>
      <c r="DK25" s="638"/>
      <c r="DL25" s="624">
        <v>6291951</v>
      </c>
      <c r="DM25" s="637"/>
      <c r="DN25" s="637"/>
      <c r="DO25" s="637"/>
      <c r="DP25" s="637"/>
      <c r="DQ25" s="637"/>
      <c r="DR25" s="637"/>
      <c r="DS25" s="637"/>
      <c r="DT25" s="637"/>
      <c r="DU25" s="637"/>
      <c r="DV25" s="638"/>
      <c r="DW25" s="641">
        <v>21.9</v>
      </c>
      <c r="DX25" s="642"/>
      <c r="DY25" s="642"/>
      <c r="DZ25" s="642"/>
      <c r="EA25" s="642"/>
      <c r="EB25" s="642"/>
      <c r="EC25" s="643"/>
    </row>
    <row r="26" spans="2:133" ht="11.25" customHeight="1" x14ac:dyDescent="0.15">
      <c r="B26" s="712" t="s">
        <v>275</v>
      </c>
      <c r="C26" s="713"/>
      <c r="D26" s="713"/>
      <c r="E26" s="713"/>
      <c r="F26" s="713"/>
      <c r="G26" s="713"/>
      <c r="H26" s="713"/>
      <c r="I26" s="713"/>
      <c r="J26" s="713"/>
      <c r="K26" s="713"/>
      <c r="L26" s="713"/>
      <c r="M26" s="713"/>
      <c r="N26" s="713"/>
      <c r="O26" s="713"/>
      <c r="P26" s="713"/>
      <c r="Q26" s="714"/>
      <c r="R26" s="618">
        <v>8091</v>
      </c>
      <c r="S26" s="619"/>
      <c r="T26" s="619"/>
      <c r="U26" s="619"/>
      <c r="V26" s="619"/>
      <c r="W26" s="619"/>
      <c r="X26" s="619"/>
      <c r="Y26" s="620"/>
      <c r="Z26" s="671">
        <v>0</v>
      </c>
      <c r="AA26" s="671"/>
      <c r="AB26" s="671"/>
      <c r="AC26" s="671"/>
      <c r="AD26" s="672">
        <v>8091</v>
      </c>
      <c r="AE26" s="672"/>
      <c r="AF26" s="672"/>
      <c r="AG26" s="672"/>
      <c r="AH26" s="672"/>
      <c r="AI26" s="672"/>
      <c r="AJ26" s="672"/>
      <c r="AK26" s="672"/>
      <c r="AL26" s="641">
        <v>0</v>
      </c>
      <c r="AM26" s="673"/>
      <c r="AN26" s="673"/>
      <c r="AO26" s="674"/>
      <c r="AP26" s="709" t="s">
        <v>276</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277</v>
      </c>
      <c r="CE26" s="652"/>
      <c r="CF26" s="652"/>
      <c r="CG26" s="652"/>
      <c r="CH26" s="652"/>
      <c r="CI26" s="652"/>
      <c r="CJ26" s="652"/>
      <c r="CK26" s="652"/>
      <c r="CL26" s="652"/>
      <c r="CM26" s="652"/>
      <c r="CN26" s="652"/>
      <c r="CO26" s="652"/>
      <c r="CP26" s="652"/>
      <c r="CQ26" s="653"/>
      <c r="CR26" s="618">
        <v>4379073</v>
      </c>
      <c r="CS26" s="619"/>
      <c r="CT26" s="619"/>
      <c r="CU26" s="619"/>
      <c r="CV26" s="619"/>
      <c r="CW26" s="619"/>
      <c r="CX26" s="619"/>
      <c r="CY26" s="620"/>
      <c r="CZ26" s="621">
        <v>9.3000000000000007</v>
      </c>
      <c r="DA26" s="639"/>
      <c r="DB26" s="639"/>
      <c r="DC26" s="640"/>
      <c r="DD26" s="624">
        <v>3911603</v>
      </c>
      <c r="DE26" s="619"/>
      <c r="DF26" s="619"/>
      <c r="DG26" s="619"/>
      <c r="DH26" s="619"/>
      <c r="DI26" s="619"/>
      <c r="DJ26" s="619"/>
      <c r="DK26" s="620"/>
      <c r="DL26" s="624" t="s">
        <v>214</v>
      </c>
      <c r="DM26" s="619"/>
      <c r="DN26" s="619"/>
      <c r="DO26" s="619"/>
      <c r="DP26" s="619"/>
      <c r="DQ26" s="619"/>
      <c r="DR26" s="619"/>
      <c r="DS26" s="619"/>
      <c r="DT26" s="619"/>
      <c r="DU26" s="619"/>
      <c r="DV26" s="620"/>
      <c r="DW26" s="641" t="s">
        <v>214</v>
      </c>
      <c r="DX26" s="642"/>
      <c r="DY26" s="642"/>
      <c r="DZ26" s="642"/>
      <c r="EA26" s="642"/>
      <c r="EB26" s="642"/>
      <c r="EC26" s="643"/>
    </row>
    <row r="27" spans="2:133" ht="11.25" customHeight="1" x14ac:dyDescent="0.15">
      <c r="B27" s="615" t="s">
        <v>278</v>
      </c>
      <c r="C27" s="616"/>
      <c r="D27" s="616"/>
      <c r="E27" s="616"/>
      <c r="F27" s="616"/>
      <c r="G27" s="616"/>
      <c r="H27" s="616"/>
      <c r="I27" s="616"/>
      <c r="J27" s="616"/>
      <c r="K27" s="616"/>
      <c r="L27" s="616"/>
      <c r="M27" s="616"/>
      <c r="N27" s="616"/>
      <c r="O27" s="616"/>
      <c r="P27" s="616"/>
      <c r="Q27" s="617"/>
      <c r="R27" s="618">
        <v>3416361</v>
      </c>
      <c r="S27" s="619"/>
      <c r="T27" s="619"/>
      <c r="U27" s="619"/>
      <c r="V27" s="619"/>
      <c r="W27" s="619"/>
      <c r="X27" s="619"/>
      <c r="Y27" s="620"/>
      <c r="Z27" s="671">
        <v>6.9</v>
      </c>
      <c r="AA27" s="671"/>
      <c r="AB27" s="671"/>
      <c r="AC27" s="671"/>
      <c r="AD27" s="672" t="s">
        <v>109</v>
      </c>
      <c r="AE27" s="672"/>
      <c r="AF27" s="672"/>
      <c r="AG27" s="672"/>
      <c r="AH27" s="672"/>
      <c r="AI27" s="672"/>
      <c r="AJ27" s="672"/>
      <c r="AK27" s="672"/>
      <c r="AL27" s="641" t="s">
        <v>109</v>
      </c>
      <c r="AM27" s="673"/>
      <c r="AN27" s="673"/>
      <c r="AO27" s="674"/>
      <c r="AP27" s="615" t="s">
        <v>279</v>
      </c>
      <c r="AQ27" s="616"/>
      <c r="AR27" s="616"/>
      <c r="AS27" s="616"/>
      <c r="AT27" s="616"/>
      <c r="AU27" s="616"/>
      <c r="AV27" s="616"/>
      <c r="AW27" s="616"/>
      <c r="AX27" s="616"/>
      <c r="AY27" s="616"/>
      <c r="AZ27" s="616"/>
      <c r="BA27" s="616"/>
      <c r="BB27" s="616"/>
      <c r="BC27" s="616"/>
      <c r="BD27" s="616"/>
      <c r="BE27" s="616"/>
      <c r="BF27" s="617"/>
      <c r="BG27" s="618">
        <v>13006186</v>
      </c>
      <c r="BH27" s="619"/>
      <c r="BI27" s="619"/>
      <c r="BJ27" s="619"/>
      <c r="BK27" s="619"/>
      <c r="BL27" s="619"/>
      <c r="BM27" s="619"/>
      <c r="BN27" s="620"/>
      <c r="BO27" s="671">
        <v>100</v>
      </c>
      <c r="BP27" s="671"/>
      <c r="BQ27" s="671"/>
      <c r="BR27" s="671"/>
      <c r="BS27" s="624">
        <v>139648</v>
      </c>
      <c r="BT27" s="619"/>
      <c r="BU27" s="619"/>
      <c r="BV27" s="619"/>
      <c r="BW27" s="619"/>
      <c r="BX27" s="619"/>
      <c r="BY27" s="619"/>
      <c r="BZ27" s="619"/>
      <c r="CA27" s="619"/>
      <c r="CB27" s="654"/>
      <c r="CD27" s="655" t="s">
        <v>280</v>
      </c>
      <c r="CE27" s="652"/>
      <c r="CF27" s="652"/>
      <c r="CG27" s="652"/>
      <c r="CH27" s="652"/>
      <c r="CI27" s="652"/>
      <c r="CJ27" s="652"/>
      <c r="CK27" s="652"/>
      <c r="CL27" s="652"/>
      <c r="CM27" s="652"/>
      <c r="CN27" s="652"/>
      <c r="CO27" s="652"/>
      <c r="CP27" s="652"/>
      <c r="CQ27" s="653"/>
      <c r="CR27" s="618">
        <v>10201711</v>
      </c>
      <c r="CS27" s="637"/>
      <c r="CT27" s="637"/>
      <c r="CU27" s="637"/>
      <c r="CV27" s="637"/>
      <c r="CW27" s="637"/>
      <c r="CX27" s="637"/>
      <c r="CY27" s="638"/>
      <c r="CZ27" s="621">
        <v>21.8</v>
      </c>
      <c r="DA27" s="639"/>
      <c r="DB27" s="639"/>
      <c r="DC27" s="640"/>
      <c r="DD27" s="624">
        <v>3093271</v>
      </c>
      <c r="DE27" s="637"/>
      <c r="DF27" s="637"/>
      <c r="DG27" s="637"/>
      <c r="DH27" s="637"/>
      <c r="DI27" s="637"/>
      <c r="DJ27" s="637"/>
      <c r="DK27" s="638"/>
      <c r="DL27" s="624">
        <v>2901418</v>
      </c>
      <c r="DM27" s="637"/>
      <c r="DN27" s="637"/>
      <c r="DO27" s="637"/>
      <c r="DP27" s="637"/>
      <c r="DQ27" s="637"/>
      <c r="DR27" s="637"/>
      <c r="DS27" s="637"/>
      <c r="DT27" s="637"/>
      <c r="DU27" s="637"/>
      <c r="DV27" s="638"/>
      <c r="DW27" s="641">
        <v>10.1</v>
      </c>
      <c r="DX27" s="642"/>
      <c r="DY27" s="642"/>
      <c r="DZ27" s="642"/>
      <c r="EA27" s="642"/>
      <c r="EB27" s="642"/>
      <c r="EC27" s="643"/>
    </row>
    <row r="28" spans="2:133" ht="11.25" customHeight="1" x14ac:dyDescent="0.15">
      <c r="B28" s="615" t="s">
        <v>281</v>
      </c>
      <c r="C28" s="616"/>
      <c r="D28" s="616"/>
      <c r="E28" s="616"/>
      <c r="F28" s="616"/>
      <c r="G28" s="616"/>
      <c r="H28" s="616"/>
      <c r="I28" s="616"/>
      <c r="J28" s="616"/>
      <c r="K28" s="616"/>
      <c r="L28" s="616"/>
      <c r="M28" s="616"/>
      <c r="N28" s="616"/>
      <c r="O28" s="616"/>
      <c r="P28" s="616"/>
      <c r="Q28" s="617"/>
      <c r="R28" s="618">
        <v>492668</v>
      </c>
      <c r="S28" s="619"/>
      <c r="T28" s="619"/>
      <c r="U28" s="619"/>
      <c r="V28" s="619"/>
      <c r="W28" s="619"/>
      <c r="X28" s="619"/>
      <c r="Y28" s="620"/>
      <c r="Z28" s="671">
        <v>1</v>
      </c>
      <c r="AA28" s="671"/>
      <c r="AB28" s="671"/>
      <c r="AC28" s="671"/>
      <c r="AD28" s="672">
        <v>55506</v>
      </c>
      <c r="AE28" s="672"/>
      <c r="AF28" s="672"/>
      <c r="AG28" s="672"/>
      <c r="AH28" s="672"/>
      <c r="AI28" s="672"/>
      <c r="AJ28" s="672"/>
      <c r="AK28" s="672"/>
      <c r="AL28" s="641">
        <v>0.2</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282</v>
      </c>
      <c r="CE28" s="652"/>
      <c r="CF28" s="652"/>
      <c r="CG28" s="652"/>
      <c r="CH28" s="652"/>
      <c r="CI28" s="652"/>
      <c r="CJ28" s="652"/>
      <c r="CK28" s="652"/>
      <c r="CL28" s="652"/>
      <c r="CM28" s="652"/>
      <c r="CN28" s="652"/>
      <c r="CO28" s="652"/>
      <c r="CP28" s="652"/>
      <c r="CQ28" s="653"/>
      <c r="CR28" s="618">
        <v>5757072</v>
      </c>
      <c r="CS28" s="619"/>
      <c r="CT28" s="619"/>
      <c r="CU28" s="619"/>
      <c r="CV28" s="619"/>
      <c r="CW28" s="619"/>
      <c r="CX28" s="619"/>
      <c r="CY28" s="620"/>
      <c r="CZ28" s="621">
        <v>12.3</v>
      </c>
      <c r="DA28" s="639"/>
      <c r="DB28" s="639"/>
      <c r="DC28" s="640"/>
      <c r="DD28" s="624">
        <v>5672407</v>
      </c>
      <c r="DE28" s="619"/>
      <c r="DF28" s="619"/>
      <c r="DG28" s="619"/>
      <c r="DH28" s="619"/>
      <c r="DI28" s="619"/>
      <c r="DJ28" s="619"/>
      <c r="DK28" s="620"/>
      <c r="DL28" s="624">
        <v>5672407</v>
      </c>
      <c r="DM28" s="619"/>
      <c r="DN28" s="619"/>
      <c r="DO28" s="619"/>
      <c r="DP28" s="619"/>
      <c r="DQ28" s="619"/>
      <c r="DR28" s="619"/>
      <c r="DS28" s="619"/>
      <c r="DT28" s="619"/>
      <c r="DU28" s="619"/>
      <c r="DV28" s="620"/>
      <c r="DW28" s="641">
        <v>19.7</v>
      </c>
      <c r="DX28" s="642"/>
      <c r="DY28" s="642"/>
      <c r="DZ28" s="642"/>
      <c r="EA28" s="642"/>
      <c r="EB28" s="642"/>
      <c r="EC28" s="643"/>
    </row>
    <row r="29" spans="2:133" ht="11.25" customHeight="1" x14ac:dyDescent="0.15">
      <c r="B29" s="615" t="s">
        <v>283</v>
      </c>
      <c r="C29" s="616"/>
      <c r="D29" s="616"/>
      <c r="E29" s="616"/>
      <c r="F29" s="616"/>
      <c r="G29" s="616"/>
      <c r="H29" s="616"/>
      <c r="I29" s="616"/>
      <c r="J29" s="616"/>
      <c r="K29" s="616"/>
      <c r="L29" s="616"/>
      <c r="M29" s="616"/>
      <c r="N29" s="616"/>
      <c r="O29" s="616"/>
      <c r="P29" s="616"/>
      <c r="Q29" s="617"/>
      <c r="R29" s="618">
        <v>180650</v>
      </c>
      <c r="S29" s="619"/>
      <c r="T29" s="619"/>
      <c r="U29" s="619"/>
      <c r="V29" s="619"/>
      <c r="W29" s="619"/>
      <c r="X29" s="619"/>
      <c r="Y29" s="620"/>
      <c r="Z29" s="671">
        <v>0.4</v>
      </c>
      <c r="AA29" s="671"/>
      <c r="AB29" s="671"/>
      <c r="AC29" s="671"/>
      <c r="AD29" s="672" t="s">
        <v>109</v>
      </c>
      <c r="AE29" s="672"/>
      <c r="AF29" s="672"/>
      <c r="AG29" s="672"/>
      <c r="AH29" s="672"/>
      <c r="AI29" s="672"/>
      <c r="AJ29" s="672"/>
      <c r="AK29" s="672"/>
      <c r="AL29" s="641" t="s">
        <v>109</v>
      </c>
      <c r="AM29" s="673"/>
      <c r="AN29" s="673"/>
      <c r="AO29" s="674"/>
      <c r="AP29" s="678" t="s">
        <v>202</v>
      </c>
      <c r="AQ29" s="679"/>
      <c r="AR29" s="679"/>
      <c r="AS29" s="679"/>
      <c r="AT29" s="679"/>
      <c r="AU29" s="679"/>
      <c r="AV29" s="679"/>
      <c r="AW29" s="679"/>
      <c r="AX29" s="679"/>
      <c r="AY29" s="679"/>
      <c r="AZ29" s="679"/>
      <c r="BA29" s="679"/>
      <c r="BB29" s="679"/>
      <c r="BC29" s="679"/>
      <c r="BD29" s="679"/>
      <c r="BE29" s="679"/>
      <c r="BF29" s="680"/>
      <c r="BG29" s="678" t="s">
        <v>284</v>
      </c>
      <c r="BH29" s="694"/>
      <c r="BI29" s="694"/>
      <c r="BJ29" s="694"/>
      <c r="BK29" s="694"/>
      <c r="BL29" s="694"/>
      <c r="BM29" s="694"/>
      <c r="BN29" s="694"/>
      <c r="BO29" s="694"/>
      <c r="BP29" s="694"/>
      <c r="BQ29" s="695"/>
      <c r="BR29" s="678" t="s">
        <v>285</v>
      </c>
      <c r="BS29" s="694"/>
      <c r="BT29" s="694"/>
      <c r="BU29" s="694"/>
      <c r="BV29" s="694"/>
      <c r="BW29" s="694"/>
      <c r="BX29" s="694"/>
      <c r="BY29" s="694"/>
      <c r="BZ29" s="694"/>
      <c r="CA29" s="694"/>
      <c r="CB29" s="695"/>
      <c r="CD29" s="688" t="s">
        <v>286</v>
      </c>
      <c r="CE29" s="689"/>
      <c r="CF29" s="655" t="s">
        <v>287</v>
      </c>
      <c r="CG29" s="652"/>
      <c r="CH29" s="652"/>
      <c r="CI29" s="652"/>
      <c r="CJ29" s="652"/>
      <c r="CK29" s="652"/>
      <c r="CL29" s="652"/>
      <c r="CM29" s="652"/>
      <c r="CN29" s="652"/>
      <c r="CO29" s="652"/>
      <c r="CP29" s="652"/>
      <c r="CQ29" s="653"/>
      <c r="CR29" s="618">
        <v>5757041</v>
      </c>
      <c r="CS29" s="637"/>
      <c r="CT29" s="637"/>
      <c r="CU29" s="637"/>
      <c r="CV29" s="637"/>
      <c r="CW29" s="637"/>
      <c r="CX29" s="637"/>
      <c r="CY29" s="638"/>
      <c r="CZ29" s="621">
        <v>12.3</v>
      </c>
      <c r="DA29" s="639"/>
      <c r="DB29" s="639"/>
      <c r="DC29" s="640"/>
      <c r="DD29" s="624">
        <v>5672376</v>
      </c>
      <c r="DE29" s="637"/>
      <c r="DF29" s="637"/>
      <c r="DG29" s="637"/>
      <c r="DH29" s="637"/>
      <c r="DI29" s="637"/>
      <c r="DJ29" s="637"/>
      <c r="DK29" s="638"/>
      <c r="DL29" s="624">
        <v>5672376</v>
      </c>
      <c r="DM29" s="637"/>
      <c r="DN29" s="637"/>
      <c r="DO29" s="637"/>
      <c r="DP29" s="637"/>
      <c r="DQ29" s="637"/>
      <c r="DR29" s="637"/>
      <c r="DS29" s="637"/>
      <c r="DT29" s="637"/>
      <c r="DU29" s="637"/>
      <c r="DV29" s="638"/>
      <c r="DW29" s="641">
        <v>19.7</v>
      </c>
      <c r="DX29" s="642"/>
      <c r="DY29" s="642"/>
      <c r="DZ29" s="642"/>
      <c r="EA29" s="642"/>
      <c r="EB29" s="642"/>
      <c r="EC29" s="643"/>
    </row>
    <row r="30" spans="2:133" ht="11.25" customHeight="1" x14ac:dyDescent="0.15">
      <c r="B30" s="615" t="s">
        <v>288</v>
      </c>
      <c r="C30" s="616"/>
      <c r="D30" s="616"/>
      <c r="E30" s="616"/>
      <c r="F30" s="616"/>
      <c r="G30" s="616"/>
      <c r="H30" s="616"/>
      <c r="I30" s="616"/>
      <c r="J30" s="616"/>
      <c r="K30" s="616"/>
      <c r="L30" s="616"/>
      <c r="M30" s="616"/>
      <c r="N30" s="616"/>
      <c r="O30" s="616"/>
      <c r="P30" s="616"/>
      <c r="Q30" s="617"/>
      <c r="R30" s="618">
        <v>1755544</v>
      </c>
      <c r="S30" s="619"/>
      <c r="T30" s="619"/>
      <c r="U30" s="619"/>
      <c r="V30" s="619"/>
      <c r="W30" s="619"/>
      <c r="X30" s="619"/>
      <c r="Y30" s="620"/>
      <c r="Z30" s="671">
        <v>3.6</v>
      </c>
      <c r="AA30" s="671"/>
      <c r="AB30" s="671"/>
      <c r="AC30" s="671"/>
      <c r="AD30" s="672">
        <v>25200</v>
      </c>
      <c r="AE30" s="672"/>
      <c r="AF30" s="672"/>
      <c r="AG30" s="672"/>
      <c r="AH30" s="672"/>
      <c r="AI30" s="672"/>
      <c r="AJ30" s="672"/>
      <c r="AK30" s="672"/>
      <c r="AL30" s="641">
        <v>0.1</v>
      </c>
      <c r="AM30" s="673"/>
      <c r="AN30" s="673"/>
      <c r="AO30" s="674"/>
      <c r="AP30" s="696" t="s">
        <v>289</v>
      </c>
      <c r="AQ30" s="697"/>
      <c r="AR30" s="697"/>
      <c r="AS30" s="697"/>
      <c r="AT30" s="702" t="s">
        <v>290</v>
      </c>
      <c r="AU30" s="182"/>
      <c r="AV30" s="182"/>
      <c r="AW30" s="182"/>
      <c r="AX30" s="705" t="s">
        <v>168</v>
      </c>
      <c r="AY30" s="706"/>
      <c r="AZ30" s="706"/>
      <c r="BA30" s="706"/>
      <c r="BB30" s="706"/>
      <c r="BC30" s="706"/>
      <c r="BD30" s="706"/>
      <c r="BE30" s="706"/>
      <c r="BF30" s="707"/>
      <c r="BG30" s="684">
        <v>99</v>
      </c>
      <c r="BH30" s="685"/>
      <c r="BI30" s="685"/>
      <c r="BJ30" s="685"/>
      <c r="BK30" s="685"/>
      <c r="BL30" s="685"/>
      <c r="BM30" s="686">
        <v>95.7</v>
      </c>
      <c r="BN30" s="685"/>
      <c r="BO30" s="685"/>
      <c r="BP30" s="685"/>
      <c r="BQ30" s="687"/>
      <c r="BR30" s="684">
        <v>98.8</v>
      </c>
      <c r="BS30" s="685"/>
      <c r="BT30" s="685"/>
      <c r="BU30" s="685"/>
      <c r="BV30" s="685"/>
      <c r="BW30" s="685"/>
      <c r="BX30" s="686">
        <v>94.9</v>
      </c>
      <c r="BY30" s="685"/>
      <c r="BZ30" s="685"/>
      <c r="CA30" s="685"/>
      <c r="CB30" s="687"/>
      <c r="CD30" s="690"/>
      <c r="CE30" s="691"/>
      <c r="CF30" s="655" t="s">
        <v>291</v>
      </c>
      <c r="CG30" s="652"/>
      <c r="CH30" s="652"/>
      <c r="CI30" s="652"/>
      <c r="CJ30" s="652"/>
      <c r="CK30" s="652"/>
      <c r="CL30" s="652"/>
      <c r="CM30" s="652"/>
      <c r="CN30" s="652"/>
      <c r="CO30" s="652"/>
      <c r="CP30" s="652"/>
      <c r="CQ30" s="653"/>
      <c r="CR30" s="618">
        <v>5256214</v>
      </c>
      <c r="CS30" s="619"/>
      <c r="CT30" s="619"/>
      <c r="CU30" s="619"/>
      <c r="CV30" s="619"/>
      <c r="CW30" s="619"/>
      <c r="CX30" s="619"/>
      <c r="CY30" s="620"/>
      <c r="CZ30" s="621">
        <v>11.2</v>
      </c>
      <c r="DA30" s="639"/>
      <c r="DB30" s="639"/>
      <c r="DC30" s="640"/>
      <c r="DD30" s="624">
        <v>5178941</v>
      </c>
      <c r="DE30" s="619"/>
      <c r="DF30" s="619"/>
      <c r="DG30" s="619"/>
      <c r="DH30" s="619"/>
      <c r="DI30" s="619"/>
      <c r="DJ30" s="619"/>
      <c r="DK30" s="620"/>
      <c r="DL30" s="624">
        <v>5178941</v>
      </c>
      <c r="DM30" s="619"/>
      <c r="DN30" s="619"/>
      <c r="DO30" s="619"/>
      <c r="DP30" s="619"/>
      <c r="DQ30" s="619"/>
      <c r="DR30" s="619"/>
      <c r="DS30" s="619"/>
      <c r="DT30" s="619"/>
      <c r="DU30" s="619"/>
      <c r="DV30" s="620"/>
      <c r="DW30" s="641">
        <v>18</v>
      </c>
      <c r="DX30" s="642"/>
      <c r="DY30" s="642"/>
      <c r="DZ30" s="642"/>
      <c r="EA30" s="642"/>
      <c r="EB30" s="642"/>
      <c r="EC30" s="643"/>
    </row>
    <row r="31" spans="2:133" ht="11.25" customHeight="1" x14ac:dyDescent="0.15">
      <c r="B31" s="615" t="s">
        <v>292</v>
      </c>
      <c r="C31" s="616"/>
      <c r="D31" s="616"/>
      <c r="E31" s="616"/>
      <c r="F31" s="616"/>
      <c r="G31" s="616"/>
      <c r="H31" s="616"/>
      <c r="I31" s="616"/>
      <c r="J31" s="616"/>
      <c r="K31" s="616"/>
      <c r="L31" s="616"/>
      <c r="M31" s="616"/>
      <c r="N31" s="616"/>
      <c r="O31" s="616"/>
      <c r="P31" s="616"/>
      <c r="Q31" s="617"/>
      <c r="R31" s="618">
        <v>625672</v>
      </c>
      <c r="S31" s="619"/>
      <c r="T31" s="619"/>
      <c r="U31" s="619"/>
      <c r="V31" s="619"/>
      <c r="W31" s="619"/>
      <c r="X31" s="619"/>
      <c r="Y31" s="620"/>
      <c r="Z31" s="671">
        <v>1.3</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293</v>
      </c>
      <c r="AV31" s="181"/>
      <c r="AW31" s="181"/>
      <c r="AX31" s="615" t="s">
        <v>294</v>
      </c>
      <c r="AY31" s="616"/>
      <c r="AZ31" s="616"/>
      <c r="BA31" s="616"/>
      <c r="BB31" s="616"/>
      <c r="BC31" s="616"/>
      <c r="BD31" s="616"/>
      <c r="BE31" s="616"/>
      <c r="BF31" s="617"/>
      <c r="BG31" s="682">
        <v>99.1</v>
      </c>
      <c r="BH31" s="637"/>
      <c r="BI31" s="637"/>
      <c r="BJ31" s="637"/>
      <c r="BK31" s="637"/>
      <c r="BL31" s="637"/>
      <c r="BM31" s="673">
        <v>96.9</v>
      </c>
      <c r="BN31" s="683"/>
      <c r="BO31" s="683"/>
      <c r="BP31" s="683"/>
      <c r="BQ31" s="647"/>
      <c r="BR31" s="682">
        <v>99</v>
      </c>
      <c r="BS31" s="637"/>
      <c r="BT31" s="637"/>
      <c r="BU31" s="637"/>
      <c r="BV31" s="637"/>
      <c r="BW31" s="637"/>
      <c r="BX31" s="673">
        <v>96.5</v>
      </c>
      <c r="BY31" s="683"/>
      <c r="BZ31" s="683"/>
      <c r="CA31" s="683"/>
      <c r="CB31" s="647"/>
      <c r="CD31" s="690"/>
      <c r="CE31" s="691"/>
      <c r="CF31" s="655" t="s">
        <v>295</v>
      </c>
      <c r="CG31" s="652"/>
      <c r="CH31" s="652"/>
      <c r="CI31" s="652"/>
      <c r="CJ31" s="652"/>
      <c r="CK31" s="652"/>
      <c r="CL31" s="652"/>
      <c r="CM31" s="652"/>
      <c r="CN31" s="652"/>
      <c r="CO31" s="652"/>
      <c r="CP31" s="652"/>
      <c r="CQ31" s="653"/>
      <c r="CR31" s="618">
        <v>500827</v>
      </c>
      <c r="CS31" s="637"/>
      <c r="CT31" s="637"/>
      <c r="CU31" s="637"/>
      <c r="CV31" s="637"/>
      <c r="CW31" s="637"/>
      <c r="CX31" s="637"/>
      <c r="CY31" s="638"/>
      <c r="CZ31" s="621">
        <v>1.1000000000000001</v>
      </c>
      <c r="DA31" s="639"/>
      <c r="DB31" s="639"/>
      <c r="DC31" s="640"/>
      <c r="DD31" s="624">
        <v>493435</v>
      </c>
      <c r="DE31" s="637"/>
      <c r="DF31" s="637"/>
      <c r="DG31" s="637"/>
      <c r="DH31" s="637"/>
      <c r="DI31" s="637"/>
      <c r="DJ31" s="637"/>
      <c r="DK31" s="638"/>
      <c r="DL31" s="624">
        <v>493435</v>
      </c>
      <c r="DM31" s="637"/>
      <c r="DN31" s="637"/>
      <c r="DO31" s="637"/>
      <c r="DP31" s="637"/>
      <c r="DQ31" s="637"/>
      <c r="DR31" s="637"/>
      <c r="DS31" s="637"/>
      <c r="DT31" s="637"/>
      <c r="DU31" s="637"/>
      <c r="DV31" s="638"/>
      <c r="DW31" s="641">
        <v>1.7</v>
      </c>
      <c r="DX31" s="642"/>
      <c r="DY31" s="642"/>
      <c r="DZ31" s="642"/>
      <c r="EA31" s="642"/>
      <c r="EB31" s="642"/>
      <c r="EC31" s="643"/>
    </row>
    <row r="32" spans="2:133" ht="11.25" customHeight="1" x14ac:dyDescent="0.15">
      <c r="B32" s="615" t="s">
        <v>296</v>
      </c>
      <c r="C32" s="616"/>
      <c r="D32" s="616"/>
      <c r="E32" s="616"/>
      <c r="F32" s="616"/>
      <c r="G32" s="616"/>
      <c r="H32" s="616"/>
      <c r="I32" s="616"/>
      <c r="J32" s="616"/>
      <c r="K32" s="616"/>
      <c r="L32" s="616"/>
      <c r="M32" s="616"/>
      <c r="N32" s="616"/>
      <c r="O32" s="616"/>
      <c r="P32" s="616"/>
      <c r="Q32" s="617"/>
      <c r="R32" s="618">
        <v>469357</v>
      </c>
      <c r="S32" s="619"/>
      <c r="T32" s="619"/>
      <c r="U32" s="619"/>
      <c r="V32" s="619"/>
      <c r="W32" s="619"/>
      <c r="X32" s="619"/>
      <c r="Y32" s="620"/>
      <c r="Z32" s="671">
        <v>1</v>
      </c>
      <c r="AA32" s="671"/>
      <c r="AB32" s="671"/>
      <c r="AC32" s="671"/>
      <c r="AD32" s="672">
        <v>1949</v>
      </c>
      <c r="AE32" s="672"/>
      <c r="AF32" s="672"/>
      <c r="AG32" s="672"/>
      <c r="AH32" s="672"/>
      <c r="AI32" s="672"/>
      <c r="AJ32" s="672"/>
      <c r="AK32" s="672"/>
      <c r="AL32" s="641">
        <v>0</v>
      </c>
      <c r="AM32" s="673"/>
      <c r="AN32" s="673"/>
      <c r="AO32" s="674"/>
      <c r="AP32" s="700"/>
      <c r="AQ32" s="701"/>
      <c r="AR32" s="701"/>
      <c r="AS32" s="701"/>
      <c r="AT32" s="704"/>
      <c r="AU32" s="183"/>
      <c r="AV32" s="183"/>
      <c r="AW32" s="183"/>
      <c r="AX32" s="599" t="s">
        <v>297</v>
      </c>
      <c r="AY32" s="600"/>
      <c r="AZ32" s="600"/>
      <c r="BA32" s="600"/>
      <c r="BB32" s="600"/>
      <c r="BC32" s="600"/>
      <c r="BD32" s="600"/>
      <c r="BE32" s="600"/>
      <c r="BF32" s="601"/>
      <c r="BG32" s="681">
        <v>98.8</v>
      </c>
      <c r="BH32" s="603"/>
      <c r="BI32" s="603"/>
      <c r="BJ32" s="603"/>
      <c r="BK32" s="603"/>
      <c r="BL32" s="603"/>
      <c r="BM32" s="666">
        <v>94.4</v>
      </c>
      <c r="BN32" s="603"/>
      <c r="BO32" s="603"/>
      <c r="BP32" s="603"/>
      <c r="BQ32" s="660"/>
      <c r="BR32" s="681">
        <v>98.4</v>
      </c>
      <c r="BS32" s="603"/>
      <c r="BT32" s="603"/>
      <c r="BU32" s="603"/>
      <c r="BV32" s="603"/>
      <c r="BW32" s="603"/>
      <c r="BX32" s="666">
        <v>93.1</v>
      </c>
      <c r="BY32" s="603"/>
      <c r="BZ32" s="603"/>
      <c r="CA32" s="603"/>
      <c r="CB32" s="660"/>
      <c r="CD32" s="692"/>
      <c r="CE32" s="693"/>
      <c r="CF32" s="655" t="s">
        <v>298</v>
      </c>
      <c r="CG32" s="652"/>
      <c r="CH32" s="652"/>
      <c r="CI32" s="652"/>
      <c r="CJ32" s="652"/>
      <c r="CK32" s="652"/>
      <c r="CL32" s="652"/>
      <c r="CM32" s="652"/>
      <c r="CN32" s="652"/>
      <c r="CO32" s="652"/>
      <c r="CP32" s="652"/>
      <c r="CQ32" s="653"/>
      <c r="CR32" s="618">
        <v>31</v>
      </c>
      <c r="CS32" s="619"/>
      <c r="CT32" s="619"/>
      <c r="CU32" s="619"/>
      <c r="CV32" s="619"/>
      <c r="CW32" s="619"/>
      <c r="CX32" s="619"/>
      <c r="CY32" s="620"/>
      <c r="CZ32" s="621">
        <v>0</v>
      </c>
      <c r="DA32" s="639"/>
      <c r="DB32" s="639"/>
      <c r="DC32" s="640"/>
      <c r="DD32" s="624">
        <v>31</v>
      </c>
      <c r="DE32" s="619"/>
      <c r="DF32" s="619"/>
      <c r="DG32" s="619"/>
      <c r="DH32" s="619"/>
      <c r="DI32" s="619"/>
      <c r="DJ32" s="619"/>
      <c r="DK32" s="620"/>
      <c r="DL32" s="624">
        <v>31</v>
      </c>
      <c r="DM32" s="619"/>
      <c r="DN32" s="619"/>
      <c r="DO32" s="619"/>
      <c r="DP32" s="619"/>
      <c r="DQ32" s="619"/>
      <c r="DR32" s="619"/>
      <c r="DS32" s="619"/>
      <c r="DT32" s="619"/>
      <c r="DU32" s="619"/>
      <c r="DV32" s="620"/>
      <c r="DW32" s="641">
        <v>0</v>
      </c>
      <c r="DX32" s="642"/>
      <c r="DY32" s="642"/>
      <c r="DZ32" s="642"/>
      <c r="EA32" s="642"/>
      <c r="EB32" s="642"/>
      <c r="EC32" s="643"/>
    </row>
    <row r="33" spans="2:133" ht="11.25" customHeight="1" x14ac:dyDescent="0.15">
      <c r="B33" s="615" t="s">
        <v>299</v>
      </c>
      <c r="C33" s="616"/>
      <c r="D33" s="616"/>
      <c r="E33" s="616"/>
      <c r="F33" s="616"/>
      <c r="G33" s="616"/>
      <c r="H33" s="616"/>
      <c r="I33" s="616"/>
      <c r="J33" s="616"/>
      <c r="K33" s="616"/>
      <c r="L33" s="616"/>
      <c r="M33" s="616"/>
      <c r="N33" s="616"/>
      <c r="O33" s="616"/>
      <c r="P33" s="616"/>
      <c r="Q33" s="617"/>
      <c r="R33" s="618">
        <v>5639376</v>
      </c>
      <c r="S33" s="619"/>
      <c r="T33" s="619"/>
      <c r="U33" s="619"/>
      <c r="V33" s="619"/>
      <c r="W33" s="619"/>
      <c r="X33" s="619"/>
      <c r="Y33" s="620"/>
      <c r="Z33" s="671">
        <v>11.5</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300</v>
      </c>
      <c r="CE33" s="652"/>
      <c r="CF33" s="652"/>
      <c r="CG33" s="652"/>
      <c r="CH33" s="652"/>
      <c r="CI33" s="652"/>
      <c r="CJ33" s="652"/>
      <c r="CK33" s="652"/>
      <c r="CL33" s="652"/>
      <c r="CM33" s="652"/>
      <c r="CN33" s="652"/>
      <c r="CO33" s="652"/>
      <c r="CP33" s="652"/>
      <c r="CQ33" s="653"/>
      <c r="CR33" s="618">
        <v>17964078</v>
      </c>
      <c r="CS33" s="637"/>
      <c r="CT33" s="637"/>
      <c r="CU33" s="637"/>
      <c r="CV33" s="637"/>
      <c r="CW33" s="637"/>
      <c r="CX33" s="637"/>
      <c r="CY33" s="638"/>
      <c r="CZ33" s="621">
        <v>38.299999999999997</v>
      </c>
      <c r="DA33" s="639"/>
      <c r="DB33" s="639"/>
      <c r="DC33" s="640"/>
      <c r="DD33" s="624">
        <v>13897929</v>
      </c>
      <c r="DE33" s="637"/>
      <c r="DF33" s="637"/>
      <c r="DG33" s="637"/>
      <c r="DH33" s="637"/>
      <c r="DI33" s="637"/>
      <c r="DJ33" s="637"/>
      <c r="DK33" s="638"/>
      <c r="DL33" s="624">
        <v>10973949</v>
      </c>
      <c r="DM33" s="637"/>
      <c r="DN33" s="637"/>
      <c r="DO33" s="637"/>
      <c r="DP33" s="637"/>
      <c r="DQ33" s="637"/>
      <c r="DR33" s="637"/>
      <c r="DS33" s="637"/>
      <c r="DT33" s="637"/>
      <c r="DU33" s="637"/>
      <c r="DV33" s="638"/>
      <c r="DW33" s="641">
        <v>38.200000000000003</v>
      </c>
      <c r="DX33" s="642"/>
      <c r="DY33" s="642"/>
      <c r="DZ33" s="642"/>
      <c r="EA33" s="642"/>
      <c r="EB33" s="642"/>
      <c r="EC33" s="643"/>
    </row>
    <row r="34" spans="2:133" ht="11.25" customHeight="1" x14ac:dyDescent="0.15">
      <c r="B34" s="615" t="s">
        <v>301</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302</v>
      </c>
      <c r="AR34" s="679"/>
      <c r="AS34" s="679"/>
      <c r="AT34" s="679"/>
      <c r="AU34" s="679"/>
      <c r="AV34" s="679"/>
      <c r="AW34" s="679"/>
      <c r="AX34" s="679"/>
      <c r="AY34" s="679"/>
      <c r="AZ34" s="679"/>
      <c r="BA34" s="679"/>
      <c r="BB34" s="679"/>
      <c r="BC34" s="679"/>
      <c r="BD34" s="679"/>
      <c r="BE34" s="679"/>
      <c r="BF34" s="680"/>
      <c r="BG34" s="678" t="s">
        <v>303</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304</v>
      </c>
      <c r="CE34" s="652"/>
      <c r="CF34" s="652"/>
      <c r="CG34" s="652"/>
      <c r="CH34" s="652"/>
      <c r="CI34" s="652"/>
      <c r="CJ34" s="652"/>
      <c r="CK34" s="652"/>
      <c r="CL34" s="652"/>
      <c r="CM34" s="652"/>
      <c r="CN34" s="652"/>
      <c r="CO34" s="652"/>
      <c r="CP34" s="652"/>
      <c r="CQ34" s="653"/>
      <c r="CR34" s="618">
        <v>5416381</v>
      </c>
      <c r="CS34" s="619"/>
      <c r="CT34" s="619"/>
      <c r="CU34" s="619"/>
      <c r="CV34" s="619"/>
      <c r="CW34" s="619"/>
      <c r="CX34" s="619"/>
      <c r="CY34" s="620"/>
      <c r="CZ34" s="621">
        <v>11.6</v>
      </c>
      <c r="DA34" s="639"/>
      <c r="DB34" s="639"/>
      <c r="DC34" s="640"/>
      <c r="DD34" s="624">
        <v>4156749</v>
      </c>
      <c r="DE34" s="619"/>
      <c r="DF34" s="619"/>
      <c r="DG34" s="619"/>
      <c r="DH34" s="619"/>
      <c r="DI34" s="619"/>
      <c r="DJ34" s="619"/>
      <c r="DK34" s="620"/>
      <c r="DL34" s="624">
        <v>3277262</v>
      </c>
      <c r="DM34" s="619"/>
      <c r="DN34" s="619"/>
      <c r="DO34" s="619"/>
      <c r="DP34" s="619"/>
      <c r="DQ34" s="619"/>
      <c r="DR34" s="619"/>
      <c r="DS34" s="619"/>
      <c r="DT34" s="619"/>
      <c r="DU34" s="619"/>
      <c r="DV34" s="620"/>
      <c r="DW34" s="641">
        <v>11.4</v>
      </c>
      <c r="DX34" s="642"/>
      <c r="DY34" s="642"/>
      <c r="DZ34" s="642"/>
      <c r="EA34" s="642"/>
      <c r="EB34" s="642"/>
      <c r="EC34" s="643"/>
    </row>
    <row r="35" spans="2:133" ht="11.25" customHeight="1" x14ac:dyDescent="0.15">
      <c r="B35" s="615" t="s">
        <v>305</v>
      </c>
      <c r="C35" s="616"/>
      <c r="D35" s="616"/>
      <c r="E35" s="616"/>
      <c r="F35" s="616"/>
      <c r="G35" s="616"/>
      <c r="H35" s="616"/>
      <c r="I35" s="616"/>
      <c r="J35" s="616"/>
      <c r="K35" s="616"/>
      <c r="L35" s="616"/>
      <c r="M35" s="616"/>
      <c r="N35" s="616"/>
      <c r="O35" s="616"/>
      <c r="P35" s="616"/>
      <c r="Q35" s="617"/>
      <c r="R35" s="618">
        <v>1934876</v>
      </c>
      <c r="S35" s="619"/>
      <c r="T35" s="619"/>
      <c r="U35" s="619"/>
      <c r="V35" s="619"/>
      <c r="W35" s="619"/>
      <c r="X35" s="619"/>
      <c r="Y35" s="620"/>
      <c r="Z35" s="671">
        <v>3.9</v>
      </c>
      <c r="AA35" s="671"/>
      <c r="AB35" s="671"/>
      <c r="AC35" s="671"/>
      <c r="AD35" s="672" t="s">
        <v>109</v>
      </c>
      <c r="AE35" s="672"/>
      <c r="AF35" s="672"/>
      <c r="AG35" s="672"/>
      <c r="AH35" s="672"/>
      <c r="AI35" s="672"/>
      <c r="AJ35" s="672"/>
      <c r="AK35" s="672"/>
      <c r="AL35" s="641" t="s">
        <v>109</v>
      </c>
      <c r="AM35" s="673"/>
      <c r="AN35" s="673"/>
      <c r="AO35" s="674"/>
      <c r="AP35" s="186"/>
      <c r="AQ35" s="675" t="s">
        <v>306</v>
      </c>
      <c r="AR35" s="676"/>
      <c r="AS35" s="676"/>
      <c r="AT35" s="676"/>
      <c r="AU35" s="676"/>
      <c r="AV35" s="676"/>
      <c r="AW35" s="676"/>
      <c r="AX35" s="676"/>
      <c r="AY35" s="677"/>
      <c r="AZ35" s="668">
        <v>6311188</v>
      </c>
      <c r="BA35" s="669"/>
      <c r="BB35" s="669"/>
      <c r="BC35" s="669"/>
      <c r="BD35" s="669"/>
      <c r="BE35" s="669"/>
      <c r="BF35" s="670"/>
      <c r="BG35" s="675" t="s">
        <v>307</v>
      </c>
      <c r="BH35" s="676"/>
      <c r="BI35" s="676"/>
      <c r="BJ35" s="676"/>
      <c r="BK35" s="676"/>
      <c r="BL35" s="676"/>
      <c r="BM35" s="676"/>
      <c r="BN35" s="676"/>
      <c r="BO35" s="676"/>
      <c r="BP35" s="676"/>
      <c r="BQ35" s="676"/>
      <c r="BR35" s="676"/>
      <c r="BS35" s="676"/>
      <c r="BT35" s="676"/>
      <c r="BU35" s="677"/>
      <c r="BV35" s="668">
        <v>2810</v>
      </c>
      <c r="BW35" s="669"/>
      <c r="BX35" s="669"/>
      <c r="BY35" s="669"/>
      <c r="BZ35" s="669"/>
      <c r="CA35" s="669"/>
      <c r="CB35" s="670"/>
      <c r="CD35" s="655" t="s">
        <v>308</v>
      </c>
      <c r="CE35" s="652"/>
      <c r="CF35" s="652"/>
      <c r="CG35" s="652"/>
      <c r="CH35" s="652"/>
      <c r="CI35" s="652"/>
      <c r="CJ35" s="652"/>
      <c r="CK35" s="652"/>
      <c r="CL35" s="652"/>
      <c r="CM35" s="652"/>
      <c r="CN35" s="652"/>
      <c r="CO35" s="652"/>
      <c r="CP35" s="652"/>
      <c r="CQ35" s="653"/>
      <c r="CR35" s="618">
        <v>273236</v>
      </c>
      <c r="CS35" s="637"/>
      <c r="CT35" s="637"/>
      <c r="CU35" s="637"/>
      <c r="CV35" s="637"/>
      <c r="CW35" s="637"/>
      <c r="CX35" s="637"/>
      <c r="CY35" s="638"/>
      <c r="CZ35" s="621">
        <v>0.6</v>
      </c>
      <c r="DA35" s="639"/>
      <c r="DB35" s="639"/>
      <c r="DC35" s="640"/>
      <c r="DD35" s="624">
        <v>208081</v>
      </c>
      <c r="DE35" s="637"/>
      <c r="DF35" s="637"/>
      <c r="DG35" s="637"/>
      <c r="DH35" s="637"/>
      <c r="DI35" s="637"/>
      <c r="DJ35" s="637"/>
      <c r="DK35" s="638"/>
      <c r="DL35" s="624">
        <v>206741</v>
      </c>
      <c r="DM35" s="637"/>
      <c r="DN35" s="637"/>
      <c r="DO35" s="637"/>
      <c r="DP35" s="637"/>
      <c r="DQ35" s="637"/>
      <c r="DR35" s="637"/>
      <c r="DS35" s="637"/>
      <c r="DT35" s="637"/>
      <c r="DU35" s="637"/>
      <c r="DV35" s="638"/>
      <c r="DW35" s="641">
        <v>0.7</v>
      </c>
      <c r="DX35" s="642"/>
      <c r="DY35" s="642"/>
      <c r="DZ35" s="642"/>
      <c r="EA35" s="642"/>
      <c r="EB35" s="642"/>
      <c r="EC35" s="643"/>
    </row>
    <row r="36" spans="2:133" ht="11.25" customHeight="1" x14ac:dyDescent="0.15">
      <c r="B36" s="599" t="s">
        <v>309</v>
      </c>
      <c r="C36" s="600"/>
      <c r="D36" s="600"/>
      <c r="E36" s="600"/>
      <c r="F36" s="600"/>
      <c r="G36" s="600"/>
      <c r="H36" s="600"/>
      <c r="I36" s="600"/>
      <c r="J36" s="600"/>
      <c r="K36" s="600"/>
      <c r="L36" s="600"/>
      <c r="M36" s="600"/>
      <c r="N36" s="600"/>
      <c r="O36" s="600"/>
      <c r="P36" s="600"/>
      <c r="Q36" s="601"/>
      <c r="R36" s="602">
        <v>49222701</v>
      </c>
      <c r="S36" s="659"/>
      <c r="T36" s="659"/>
      <c r="U36" s="659"/>
      <c r="V36" s="659"/>
      <c r="W36" s="659"/>
      <c r="X36" s="659"/>
      <c r="Y36" s="662"/>
      <c r="Z36" s="663">
        <v>100</v>
      </c>
      <c r="AA36" s="663"/>
      <c r="AB36" s="663"/>
      <c r="AC36" s="663"/>
      <c r="AD36" s="664">
        <v>26812906</v>
      </c>
      <c r="AE36" s="664"/>
      <c r="AF36" s="664"/>
      <c r="AG36" s="664"/>
      <c r="AH36" s="664"/>
      <c r="AI36" s="664"/>
      <c r="AJ36" s="664"/>
      <c r="AK36" s="664"/>
      <c r="AL36" s="665">
        <v>100</v>
      </c>
      <c r="AM36" s="666"/>
      <c r="AN36" s="666"/>
      <c r="AO36" s="667"/>
      <c r="AQ36" s="644" t="s">
        <v>310</v>
      </c>
      <c r="AR36" s="645"/>
      <c r="AS36" s="645"/>
      <c r="AT36" s="645"/>
      <c r="AU36" s="645"/>
      <c r="AV36" s="645"/>
      <c r="AW36" s="645"/>
      <c r="AX36" s="645"/>
      <c r="AY36" s="646"/>
      <c r="AZ36" s="618">
        <v>1940850</v>
      </c>
      <c r="BA36" s="619"/>
      <c r="BB36" s="619"/>
      <c r="BC36" s="619"/>
      <c r="BD36" s="637"/>
      <c r="BE36" s="637"/>
      <c r="BF36" s="647"/>
      <c r="BG36" s="655" t="s">
        <v>311</v>
      </c>
      <c r="BH36" s="652"/>
      <c r="BI36" s="652"/>
      <c r="BJ36" s="652"/>
      <c r="BK36" s="652"/>
      <c r="BL36" s="652"/>
      <c r="BM36" s="652"/>
      <c r="BN36" s="652"/>
      <c r="BO36" s="652"/>
      <c r="BP36" s="652"/>
      <c r="BQ36" s="652"/>
      <c r="BR36" s="652"/>
      <c r="BS36" s="652"/>
      <c r="BT36" s="652"/>
      <c r="BU36" s="653"/>
      <c r="BV36" s="618">
        <v>-253219</v>
      </c>
      <c r="BW36" s="619"/>
      <c r="BX36" s="619"/>
      <c r="BY36" s="619"/>
      <c r="BZ36" s="619"/>
      <c r="CA36" s="619"/>
      <c r="CB36" s="654"/>
      <c r="CD36" s="655" t="s">
        <v>312</v>
      </c>
      <c r="CE36" s="652"/>
      <c r="CF36" s="652"/>
      <c r="CG36" s="652"/>
      <c r="CH36" s="652"/>
      <c r="CI36" s="652"/>
      <c r="CJ36" s="652"/>
      <c r="CK36" s="652"/>
      <c r="CL36" s="652"/>
      <c r="CM36" s="652"/>
      <c r="CN36" s="652"/>
      <c r="CO36" s="652"/>
      <c r="CP36" s="652"/>
      <c r="CQ36" s="653"/>
      <c r="CR36" s="618">
        <v>4649761</v>
      </c>
      <c r="CS36" s="619"/>
      <c r="CT36" s="619"/>
      <c r="CU36" s="619"/>
      <c r="CV36" s="619"/>
      <c r="CW36" s="619"/>
      <c r="CX36" s="619"/>
      <c r="CY36" s="620"/>
      <c r="CZ36" s="621">
        <v>9.9</v>
      </c>
      <c r="DA36" s="639"/>
      <c r="DB36" s="639"/>
      <c r="DC36" s="640"/>
      <c r="DD36" s="624">
        <v>3719338</v>
      </c>
      <c r="DE36" s="619"/>
      <c r="DF36" s="619"/>
      <c r="DG36" s="619"/>
      <c r="DH36" s="619"/>
      <c r="DI36" s="619"/>
      <c r="DJ36" s="619"/>
      <c r="DK36" s="620"/>
      <c r="DL36" s="624">
        <v>2506808</v>
      </c>
      <c r="DM36" s="619"/>
      <c r="DN36" s="619"/>
      <c r="DO36" s="619"/>
      <c r="DP36" s="619"/>
      <c r="DQ36" s="619"/>
      <c r="DR36" s="619"/>
      <c r="DS36" s="619"/>
      <c r="DT36" s="619"/>
      <c r="DU36" s="619"/>
      <c r="DV36" s="620"/>
      <c r="DW36" s="641">
        <v>8.6999999999999993</v>
      </c>
      <c r="DX36" s="642"/>
      <c r="DY36" s="642"/>
      <c r="DZ36" s="642"/>
      <c r="EA36" s="642"/>
      <c r="EB36" s="642"/>
      <c r="EC36" s="643"/>
    </row>
    <row r="37" spans="2:133" ht="11.25" customHeight="1" x14ac:dyDescent="0.15">
      <c r="AQ37" s="644" t="s">
        <v>313</v>
      </c>
      <c r="AR37" s="645"/>
      <c r="AS37" s="645"/>
      <c r="AT37" s="645"/>
      <c r="AU37" s="645"/>
      <c r="AV37" s="645"/>
      <c r="AW37" s="645"/>
      <c r="AX37" s="645"/>
      <c r="AY37" s="646"/>
      <c r="AZ37" s="618">
        <v>115430</v>
      </c>
      <c r="BA37" s="619"/>
      <c r="BB37" s="619"/>
      <c r="BC37" s="619"/>
      <c r="BD37" s="637"/>
      <c r="BE37" s="637"/>
      <c r="BF37" s="647"/>
      <c r="BG37" s="655" t="s">
        <v>314</v>
      </c>
      <c r="BH37" s="652"/>
      <c r="BI37" s="652"/>
      <c r="BJ37" s="652"/>
      <c r="BK37" s="652"/>
      <c r="BL37" s="652"/>
      <c r="BM37" s="652"/>
      <c r="BN37" s="652"/>
      <c r="BO37" s="652"/>
      <c r="BP37" s="652"/>
      <c r="BQ37" s="652"/>
      <c r="BR37" s="652"/>
      <c r="BS37" s="652"/>
      <c r="BT37" s="652"/>
      <c r="BU37" s="653"/>
      <c r="BV37" s="618">
        <v>13414</v>
      </c>
      <c r="BW37" s="619"/>
      <c r="BX37" s="619"/>
      <c r="BY37" s="619"/>
      <c r="BZ37" s="619"/>
      <c r="CA37" s="619"/>
      <c r="CB37" s="654"/>
      <c r="CD37" s="655" t="s">
        <v>315</v>
      </c>
      <c r="CE37" s="652"/>
      <c r="CF37" s="652"/>
      <c r="CG37" s="652"/>
      <c r="CH37" s="652"/>
      <c r="CI37" s="652"/>
      <c r="CJ37" s="652"/>
      <c r="CK37" s="652"/>
      <c r="CL37" s="652"/>
      <c r="CM37" s="652"/>
      <c r="CN37" s="652"/>
      <c r="CO37" s="652"/>
      <c r="CP37" s="652"/>
      <c r="CQ37" s="653"/>
      <c r="CR37" s="618">
        <v>2672164</v>
      </c>
      <c r="CS37" s="637"/>
      <c r="CT37" s="637"/>
      <c r="CU37" s="637"/>
      <c r="CV37" s="637"/>
      <c r="CW37" s="637"/>
      <c r="CX37" s="637"/>
      <c r="CY37" s="638"/>
      <c r="CZ37" s="621">
        <v>5.7</v>
      </c>
      <c r="DA37" s="639"/>
      <c r="DB37" s="639"/>
      <c r="DC37" s="640"/>
      <c r="DD37" s="624">
        <v>2337826</v>
      </c>
      <c r="DE37" s="637"/>
      <c r="DF37" s="637"/>
      <c r="DG37" s="637"/>
      <c r="DH37" s="637"/>
      <c r="DI37" s="637"/>
      <c r="DJ37" s="637"/>
      <c r="DK37" s="638"/>
      <c r="DL37" s="624">
        <v>1913633</v>
      </c>
      <c r="DM37" s="637"/>
      <c r="DN37" s="637"/>
      <c r="DO37" s="637"/>
      <c r="DP37" s="637"/>
      <c r="DQ37" s="637"/>
      <c r="DR37" s="637"/>
      <c r="DS37" s="637"/>
      <c r="DT37" s="637"/>
      <c r="DU37" s="637"/>
      <c r="DV37" s="638"/>
      <c r="DW37" s="641">
        <v>6.7</v>
      </c>
      <c r="DX37" s="642"/>
      <c r="DY37" s="642"/>
      <c r="DZ37" s="642"/>
      <c r="EA37" s="642"/>
      <c r="EB37" s="642"/>
      <c r="EC37" s="643"/>
    </row>
    <row r="38" spans="2:133" ht="11.25" customHeight="1" x14ac:dyDescent="0.15">
      <c r="AQ38" s="644" t="s">
        <v>316</v>
      </c>
      <c r="AR38" s="645"/>
      <c r="AS38" s="645"/>
      <c r="AT38" s="645"/>
      <c r="AU38" s="645"/>
      <c r="AV38" s="645"/>
      <c r="AW38" s="645"/>
      <c r="AX38" s="645"/>
      <c r="AY38" s="646"/>
      <c r="AZ38" s="618">
        <v>67396</v>
      </c>
      <c r="BA38" s="619"/>
      <c r="BB38" s="619"/>
      <c r="BC38" s="619"/>
      <c r="BD38" s="637"/>
      <c r="BE38" s="637"/>
      <c r="BF38" s="647"/>
      <c r="BG38" s="655" t="s">
        <v>317</v>
      </c>
      <c r="BH38" s="652"/>
      <c r="BI38" s="652"/>
      <c r="BJ38" s="652"/>
      <c r="BK38" s="652"/>
      <c r="BL38" s="652"/>
      <c r="BM38" s="652"/>
      <c r="BN38" s="652"/>
      <c r="BO38" s="652"/>
      <c r="BP38" s="652"/>
      <c r="BQ38" s="652"/>
      <c r="BR38" s="652"/>
      <c r="BS38" s="652"/>
      <c r="BT38" s="652"/>
      <c r="BU38" s="653"/>
      <c r="BV38" s="618">
        <v>21213</v>
      </c>
      <c r="BW38" s="619"/>
      <c r="BX38" s="619"/>
      <c r="BY38" s="619"/>
      <c r="BZ38" s="619"/>
      <c r="CA38" s="619"/>
      <c r="CB38" s="654"/>
      <c r="CD38" s="655" t="s">
        <v>318</v>
      </c>
      <c r="CE38" s="652"/>
      <c r="CF38" s="652"/>
      <c r="CG38" s="652"/>
      <c r="CH38" s="652"/>
      <c r="CI38" s="652"/>
      <c r="CJ38" s="652"/>
      <c r="CK38" s="652"/>
      <c r="CL38" s="652"/>
      <c r="CM38" s="652"/>
      <c r="CN38" s="652"/>
      <c r="CO38" s="652"/>
      <c r="CP38" s="652"/>
      <c r="CQ38" s="653"/>
      <c r="CR38" s="618">
        <v>6166483</v>
      </c>
      <c r="CS38" s="619"/>
      <c r="CT38" s="619"/>
      <c r="CU38" s="619"/>
      <c r="CV38" s="619"/>
      <c r="CW38" s="619"/>
      <c r="CX38" s="619"/>
      <c r="CY38" s="620"/>
      <c r="CZ38" s="621">
        <v>13.2</v>
      </c>
      <c r="DA38" s="639"/>
      <c r="DB38" s="639"/>
      <c r="DC38" s="640"/>
      <c r="DD38" s="624">
        <v>5446779</v>
      </c>
      <c r="DE38" s="619"/>
      <c r="DF38" s="619"/>
      <c r="DG38" s="619"/>
      <c r="DH38" s="619"/>
      <c r="DI38" s="619"/>
      <c r="DJ38" s="619"/>
      <c r="DK38" s="620"/>
      <c r="DL38" s="624">
        <v>4983138</v>
      </c>
      <c r="DM38" s="619"/>
      <c r="DN38" s="619"/>
      <c r="DO38" s="619"/>
      <c r="DP38" s="619"/>
      <c r="DQ38" s="619"/>
      <c r="DR38" s="619"/>
      <c r="DS38" s="619"/>
      <c r="DT38" s="619"/>
      <c r="DU38" s="619"/>
      <c r="DV38" s="620"/>
      <c r="DW38" s="641">
        <v>17.3</v>
      </c>
      <c r="DX38" s="642"/>
      <c r="DY38" s="642"/>
      <c r="DZ38" s="642"/>
      <c r="EA38" s="642"/>
      <c r="EB38" s="642"/>
      <c r="EC38" s="643"/>
    </row>
    <row r="39" spans="2:133" ht="11.25" customHeight="1" x14ac:dyDescent="0.15">
      <c r="AQ39" s="644" t="s">
        <v>319</v>
      </c>
      <c r="AR39" s="645"/>
      <c r="AS39" s="645"/>
      <c r="AT39" s="645"/>
      <c r="AU39" s="645"/>
      <c r="AV39" s="645"/>
      <c r="AW39" s="645"/>
      <c r="AX39" s="645"/>
      <c r="AY39" s="646"/>
      <c r="AZ39" s="618">
        <v>56456</v>
      </c>
      <c r="BA39" s="619"/>
      <c r="BB39" s="619"/>
      <c r="BC39" s="619"/>
      <c r="BD39" s="637"/>
      <c r="BE39" s="637"/>
      <c r="BF39" s="647"/>
      <c r="BG39" s="648" t="s">
        <v>320</v>
      </c>
      <c r="BH39" s="649"/>
      <c r="BI39" s="649"/>
      <c r="BJ39" s="649"/>
      <c r="BK39" s="649"/>
      <c r="BL39" s="187"/>
      <c r="BM39" s="652" t="s">
        <v>321</v>
      </c>
      <c r="BN39" s="652"/>
      <c r="BO39" s="652"/>
      <c r="BP39" s="652"/>
      <c r="BQ39" s="652"/>
      <c r="BR39" s="652"/>
      <c r="BS39" s="652"/>
      <c r="BT39" s="652"/>
      <c r="BU39" s="653"/>
      <c r="BV39" s="618">
        <v>85</v>
      </c>
      <c r="BW39" s="619"/>
      <c r="BX39" s="619"/>
      <c r="BY39" s="619"/>
      <c r="BZ39" s="619"/>
      <c r="CA39" s="619"/>
      <c r="CB39" s="654"/>
      <c r="CD39" s="655" t="s">
        <v>322</v>
      </c>
      <c r="CE39" s="652"/>
      <c r="CF39" s="652"/>
      <c r="CG39" s="652"/>
      <c r="CH39" s="652"/>
      <c r="CI39" s="652"/>
      <c r="CJ39" s="652"/>
      <c r="CK39" s="652"/>
      <c r="CL39" s="652"/>
      <c r="CM39" s="652"/>
      <c r="CN39" s="652"/>
      <c r="CO39" s="652"/>
      <c r="CP39" s="652"/>
      <c r="CQ39" s="653"/>
      <c r="CR39" s="618">
        <v>763217</v>
      </c>
      <c r="CS39" s="637"/>
      <c r="CT39" s="637"/>
      <c r="CU39" s="637"/>
      <c r="CV39" s="637"/>
      <c r="CW39" s="637"/>
      <c r="CX39" s="637"/>
      <c r="CY39" s="638"/>
      <c r="CZ39" s="621">
        <v>1.6</v>
      </c>
      <c r="DA39" s="639"/>
      <c r="DB39" s="639"/>
      <c r="DC39" s="640"/>
      <c r="DD39" s="624">
        <v>307450</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323</v>
      </c>
      <c r="AR40" s="645"/>
      <c r="AS40" s="645"/>
      <c r="AT40" s="645"/>
      <c r="AU40" s="645"/>
      <c r="AV40" s="645"/>
      <c r="AW40" s="645"/>
      <c r="AX40" s="645"/>
      <c r="AY40" s="646"/>
      <c r="AZ40" s="618">
        <v>998690</v>
      </c>
      <c r="BA40" s="619"/>
      <c r="BB40" s="619"/>
      <c r="BC40" s="619"/>
      <c r="BD40" s="637"/>
      <c r="BE40" s="637"/>
      <c r="BF40" s="647"/>
      <c r="BG40" s="648"/>
      <c r="BH40" s="649"/>
      <c r="BI40" s="649"/>
      <c r="BJ40" s="649"/>
      <c r="BK40" s="649"/>
      <c r="BL40" s="187"/>
      <c r="BM40" s="652" t="s">
        <v>324</v>
      </c>
      <c r="BN40" s="652"/>
      <c r="BO40" s="652"/>
      <c r="BP40" s="652"/>
      <c r="BQ40" s="652"/>
      <c r="BR40" s="652"/>
      <c r="BS40" s="652"/>
      <c r="BT40" s="652"/>
      <c r="BU40" s="653"/>
      <c r="BV40" s="618">
        <v>130</v>
      </c>
      <c r="BW40" s="619"/>
      <c r="BX40" s="619"/>
      <c r="BY40" s="619"/>
      <c r="BZ40" s="619"/>
      <c r="CA40" s="619"/>
      <c r="CB40" s="654"/>
      <c r="CD40" s="655" t="s">
        <v>325</v>
      </c>
      <c r="CE40" s="652"/>
      <c r="CF40" s="652"/>
      <c r="CG40" s="652"/>
      <c r="CH40" s="652"/>
      <c r="CI40" s="652"/>
      <c r="CJ40" s="652"/>
      <c r="CK40" s="652"/>
      <c r="CL40" s="652"/>
      <c r="CM40" s="652"/>
      <c r="CN40" s="652"/>
      <c r="CO40" s="652"/>
      <c r="CP40" s="652"/>
      <c r="CQ40" s="653"/>
      <c r="CR40" s="618">
        <v>695000</v>
      </c>
      <c r="CS40" s="619"/>
      <c r="CT40" s="619"/>
      <c r="CU40" s="619"/>
      <c r="CV40" s="619"/>
      <c r="CW40" s="619"/>
      <c r="CX40" s="619"/>
      <c r="CY40" s="620"/>
      <c r="CZ40" s="621">
        <v>1.5</v>
      </c>
      <c r="DA40" s="639"/>
      <c r="DB40" s="639"/>
      <c r="DC40" s="640"/>
      <c r="DD40" s="624">
        <v>59532</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326</v>
      </c>
      <c r="AR41" s="657"/>
      <c r="AS41" s="657"/>
      <c r="AT41" s="657"/>
      <c r="AU41" s="657"/>
      <c r="AV41" s="657"/>
      <c r="AW41" s="657"/>
      <c r="AX41" s="657"/>
      <c r="AY41" s="658"/>
      <c r="AZ41" s="602">
        <v>3132366</v>
      </c>
      <c r="BA41" s="659"/>
      <c r="BB41" s="659"/>
      <c r="BC41" s="659"/>
      <c r="BD41" s="603"/>
      <c r="BE41" s="603"/>
      <c r="BF41" s="660"/>
      <c r="BG41" s="650"/>
      <c r="BH41" s="651"/>
      <c r="BI41" s="651"/>
      <c r="BJ41" s="651"/>
      <c r="BK41" s="651"/>
      <c r="BL41" s="189"/>
      <c r="BM41" s="657" t="s">
        <v>327</v>
      </c>
      <c r="BN41" s="657"/>
      <c r="BO41" s="657"/>
      <c r="BP41" s="657"/>
      <c r="BQ41" s="657"/>
      <c r="BR41" s="657"/>
      <c r="BS41" s="657"/>
      <c r="BT41" s="657"/>
      <c r="BU41" s="658"/>
      <c r="BV41" s="602">
        <v>376</v>
      </c>
      <c r="BW41" s="659"/>
      <c r="BX41" s="659"/>
      <c r="BY41" s="659"/>
      <c r="BZ41" s="659"/>
      <c r="CA41" s="659"/>
      <c r="CB41" s="661"/>
      <c r="CD41" s="655" t="s">
        <v>328</v>
      </c>
      <c r="CE41" s="652"/>
      <c r="CF41" s="652"/>
      <c r="CG41" s="652"/>
      <c r="CH41" s="652"/>
      <c r="CI41" s="652"/>
      <c r="CJ41" s="652"/>
      <c r="CK41" s="652"/>
      <c r="CL41" s="652"/>
      <c r="CM41" s="652"/>
      <c r="CN41" s="652"/>
      <c r="CO41" s="652"/>
      <c r="CP41" s="652"/>
      <c r="CQ41" s="653"/>
      <c r="CR41" s="618" t="s">
        <v>214</v>
      </c>
      <c r="CS41" s="637"/>
      <c r="CT41" s="637"/>
      <c r="CU41" s="637"/>
      <c r="CV41" s="637"/>
      <c r="CW41" s="637"/>
      <c r="CX41" s="637"/>
      <c r="CY41" s="638"/>
      <c r="CZ41" s="621" t="s">
        <v>214</v>
      </c>
      <c r="DA41" s="639"/>
      <c r="DB41" s="639"/>
      <c r="DC41" s="640"/>
      <c r="DD41" s="624" t="s">
        <v>214</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330</v>
      </c>
      <c r="CE42" s="616"/>
      <c r="CF42" s="616"/>
      <c r="CG42" s="616"/>
      <c r="CH42" s="616"/>
      <c r="CI42" s="616"/>
      <c r="CJ42" s="616"/>
      <c r="CK42" s="616"/>
      <c r="CL42" s="616"/>
      <c r="CM42" s="616"/>
      <c r="CN42" s="616"/>
      <c r="CO42" s="616"/>
      <c r="CP42" s="616"/>
      <c r="CQ42" s="617"/>
      <c r="CR42" s="618">
        <v>5819919</v>
      </c>
      <c r="CS42" s="619"/>
      <c r="CT42" s="619"/>
      <c r="CU42" s="619"/>
      <c r="CV42" s="619"/>
      <c r="CW42" s="619"/>
      <c r="CX42" s="619"/>
      <c r="CY42" s="620"/>
      <c r="CZ42" s="621">
        <v>12.4</v>
      </c>
      <c r="DA42" s="622"/>
      <c r="DB42" s="622"/>
      <c r="DC42" s="623"/>
      <c r="DD42" s="624">
        <v>1582770</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332</v>
      </c>
      <c r="CE43" s="616"/>
      <c r="CF43" s="616"/>
      <c r="CG43" s="616"/>
      <c r="CH43" s="616"/>
      <c r="CI43" s="616"/>
      <c r="CJ43" s="616"/>
      <c r="CK43" s="616"/>
      <c r="CL43" s="616"/>
      <c r="CM43" s="616"/>
      <c r="CN43" s="616"/>
      <c r="CO43" s="616"/>
      <c r="CP43" s="616"/>
      <c r="CQ43" s="617"/>
      <c r="CR43" s="618">
        <v>223448</v>
      </c>
      <c r="CS43" s="637"/>
      <c r="CT43" s="637"/>
      <c r="CU43" s="637"/>
      <c r="CV43" s="637"/>
      <c r="CW43" s="637"/>
      <c r="CX43" s="637"/>
      <c r="CY43" s="638"/>
      <c r="CZ43" s="621">
        <v>0.5</v>
      </c>
      <c r="DA43" s="639"/>
      <c r="DB43" s="639"/>
      <c r="DC43" s="640"/>
      <c r="DD43" s="624">
        <v>197716</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333</v>
      </c>
      <c r="CD44" s="631" t="s">
        <v>286</v>
      </c>
      <c r="CE44" s="632"/>
      <c r="CF44" s="615" t="s">
        <v>334</v>
      </c>
      <c r="CG44" s="616"/>
      <c r="CH44" s="616"/>
      <c r="CI44" s="616"/>
      <c r="CJ44" s="616"/>
      <c r="CK44" s="616"/>
      <c r="CL44" s="616"/>
      <c r="CM44" s="616"/>
      <c r="CN44" s="616"/>
      <c r="CO44" s="616"/>
      <c r="CP44" s="616"/>
      <c r="CQ44" s="617"/>
      <c r="CR44" s="618">
        <v>5791732</v>
      </c>
      <c r="CS44" s="619"/>
      <c r="CT44" s="619"/>
      <c r="CU44" s="619"/>
      <c r="CV44" s="619"/>
      <c r="CW44" s="619"/>
      <c r="CX44" s="619"/>
      <c r="CY44" s="620"/>
      <c r="CZ44" s="621">
        <v>12.4</v>
      </c>
      <c r="DA44" s="622"/>
      <c r="DB44" s="622"/>
      <c r="DC44" s="623"/>
      <c r="DD44" s="624">
        <v>1580828</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335</v>
      </c>
      <c r="CG45" s="616"/>
      <c r="CH45" s="616"/>
      <c r="CI45" s="616"/>
      <c r="CJ45" s="616"/>
      <c r="CK45" s="616"/>
      <c r="CL45" s="616"/>
      <c r="CM45" s="616"/>
      <c r="CN45" s="616"/>
      <c r="CO45" s="616"/>
      <c r="CP45" s="616"/>
      <c r="CQ45" s="617"/>
      <c r="CR45" s="618">
        <v>2142318</v>
      </c>
      <c r="CS45" s="637"/>
      <c r="CT45" s="637"/>
      <c r="CU45" s="637"/>
      <c r="CV45" s="637"/>
      <c r="CW45" s="637"/>
      <c r="CX45" s="637"/>
      <c r="CY45" s="638"/>
      <c r="CZ45" s="621">
        <v>4.5999999999999996</v>
      </c>
      <c r="DA45" s="639"/>
      <c r="DB45" s="639"/>
      <c r="DC45" s="640"/>
      <c r="DD45" s="624">
        <v>167331</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336</v>
      </c>
      <c r="CG46" s="616"/>
      <c r="CH46" s="616"/>
      <c r="CI46" s="616"/>
      <c r="CJ46" s="616"/>
      <c r="CK46" s="616"/>
      <c r="CL46" s="616"/>
      <c r="CM46" s="616"/>
      <c r="CN46" s="616"/>
      <c r="CO46" s="616"/>
      <c r="CP46" s="616"/>
      <c r="CQ46" s="617"/>
      <c r="CR46" s="618">
        <v>3441698</v>
      </c>
      <c r="CS46" s="619"/>
      <c r="CT46" s="619"/>
      <c r="CU46" s="619"/>
      <c r="CV46" s="619"/>
      <c r="CW46" s="619"/>
      <c r="CX46" s="619"/>
      <c r="CY46" s="620"/>
      <c r="CZ46" s="621">
        <v>7.3</v>
      </c>
      <c r="DA46" s="622"/>
      <c r="DB46" s="622"/>
      <c r="DC46" s="623"/>
      <c r="DD46" s="624">
        <v>1369606</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337</v>
      </c>
      <c r="CG47" s="616"/>
      <c r="CH47" s="616"/>
      <c r="CI47" s="616"/>
      <c r="CJ47" s="616"/>
      <c r="CK47" s="616"/>
      <c r="CL47" s="616"/>
      <c r="CM47" s="616"/>
      <c r="CN47" s="616"/>
      <c r="CO47" s="616"/>
      <c r="CP47" s="616"/>
      <c r="CQ47" s="617"/>
      <c r="CR47" s="618">
        <v>28187</v>
      </c>
      <c r="CS47" s="637"/>
      <c r="CT47" s="637"/>
      <c r="CU47" s="637"/>
      <c r="CV47" s="637"/>
      <c r="CW47" s="637"/>
      <c r="CX47" s="637"/>
      <c r="CY47" s="638"/>
      <c r="CZ47" s="621">
        <v>0.1</v>
      </c>
      <c r="DA47" s="639"/>
      <c r="DB47" s="639"/>
      <c r="DC47" s="640"/>
      <c r="DD47" s="624">
        <v>1942</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338</v>
      </c>
      <c r="CG48" s="616"/>
      <c r="CH48" s="616"/>
      <c r="CI48" s="616"/>
      <c r="CJ48" s="616"/>
      <c r="CK48" s="616"/>
      <c r="CL48" s="616"/>
      <c r="CM48" s="616"/>
      <c r="CN48" s="616"/>
      <c r="CO48" s="616"/>
      <c r="CP48" s="616"/>
      <c r="CQ48" s="617"/>
      <c r="CR48" s="618" t="s">
        <v>119</v>
      </c>
      <c r="CS48" s="619"/>
      <c r="CT48" s="619"/>
      <c r="CU48" s="619"/>
      <c r="CV48" s="619"/>
      <c r="CW48" s="619"/>
      <c r="CX48" s="619"/>
      <c r="CY48" s="620"/>
      <c r="CZ48" s="621" t="s">
        <v>119</v>
      </c>
      <c r="DA48" s="622"/>
      <c r="DB48" s="622"/>
      <c r="DC48" s="623"/>
      <c r="DD48" s="624" t="s">
        <v>119</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339</v>
      </c>
      <c r="CE49" s="600"/>
      <c r="CF49" s="600"/>
      <c r="CG49" s="600"/>
      <c r="CH49" s="600"/>
      <c r="CI49" s="600"/>
      <c r="CJ49" s="600"/>
      <c r="CK49" s="600"/>
      <c r="CL49" s="600"/>
      <c r="CM49" s="600"/>
      <c r="CN49" s="600"/>
      <c r="CO49" s="600"/>
      <c r="CP49" s="600"/>
      <c r="CQ49" s="601"/>
      <c r="CR49" s="602">
        <v>46877971</v>
      </c>
      <c r="CS49" s="603"/>
      <c r="CT49" s="603"/>
      <c r="CU49" s="603"/>
      <c r="CV49" s="603"/>
      <c r="CW49" s="603"/>
      <c r="CX49" s="603"/>
      <c r="CY49" s="604"/>
      <c r="CZ49" s="605">
        <v>100</v>
      </c>
      <c r="DA49" s="606"/>
      <c r="DB49" s="606"/>
      <c r="DC49" s="607"/>
      <c r="DD49" s="608">
        <v>30692830</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341</v>
      </c>
      <c r="DK2" s="1137"/>
      <c r="DL2" s="1137"/>
      <c r="DM2" s="1137"/>
      <c r="DN2" s="1137"/>
      <c r="DO2" s="1138"/>
      <c r="DP2" s="200"/>
      <c r="DQ2" s="1136" t="s">
        <v>342</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343</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345</v>
      </c>
      <c r="B5" s="1022"/>
      <c r="C5" s="1022"/>
      <c r="D5" s="1022"/>
      <c r="E5" s="1022"/>
      <c r="F5" s="1022"/>
      <c r="G5" s="1022"/>
      <c r="H5" s="1022"/>
      <c r="I5" s="1022"/>
      <c r="J5" s="1022"/>
      <c r="K5" s="1022"/>
      <c r="L5" s="1022"/>
      <c r="M5" s="1022"/>
      <c r="N5" s="1022"/>
      <c r="O5" s="1022"/>
      <c r="P5" s="1023"/>
      <c r="Q5" s="1027" t="s">
        <v>346</v>
      </c>
      <c r="R5" s="1028"/>
      <c r="S5" s="1028"/>
      <c r="T5" s="1028"/>
      <c r="U5" s="1029"/>
      <c r="V5" s="1027" t="s">
        <v>347</v>
      </c>
      <c r="W5" s="1028"/>
      <c r="X5" s="1028"/>
      <c r="Y5" s="1028"/>
      <c r="Z5" s="1029"/>
      <c r="AA5" s="1027" t="s">
        <v>348</v>
      </c>
      <c r="AB5" s="1028"/>
      <c r="AC5" s="1028"/>
      <c r="AD5" s="1028"/>
      <c r="AE5" s="1028"/>
      <c r="AF5" s="1139" t="s">
        <v>349</v>
      </c>
      <c r="AG5" s="1028"/>
      <c r="AH5" s="1028"/>
      <c r="AI5" s="1028"/>
      <c r="AJ5" s="1043"/>
      <c r="AK5" s="1028" t="s">
        <v>350</v>
      </c>
      <c r="AL5" s="1028"/>
      <c r="AM5" s="1028"/>
      <c r="AN5" s="1028"/>
      <c r="AO5" s="1029"/>
      <c r="AP5" s="1027" t="s">
        <v>351</v>
      </c>
      <c r="AQ5" s="1028"/>
      <c r="AR5" s="1028"/>
      <c r="AS5" s="1028"/>
      <c r="AT5" s="1029"/>
      <c r="AU5" s="1027" t="s">
        <v>352</v>
      </c>
      <c r="AV5" s="1028"/>
      <c r="AW5" s="1028"/>
      <c r="AX5" s="1028"/>
      <c r="AY5" s="1043"/>
      <c r="AZ5" s="207"/>
      <c r="BA5" s="207"/>
      <c r="BB5" s="207"/>
      <c r="BC5" s="207"/>
      <c r="BD5" s="207"/>
      <c r="BE5" s="208"/>
      <c r="BF5" s="208"/>
      <c r="BG5" s="208"/>
      <c r="BH5" s="208"/>
      <c r="BI5" s="208"/>
      <c r="BJ5" s="208"/>
      <c r="BK5" s="208"/>
      <c r="BL5" s="208"/>
      <c r="BM5" s="208"/>
      <c r="BN5" s="208"/>
      <c r="BO5" s="208"/>
      <c r="BP5" s="208"/>
      <c r="BQ5" s="1021" t="s">
        <v>353</v>
      </c>
      <c r="BR5" s="1022"/>
      <c r="BS5" s="1022"/>
      <c r="BT5" s="1022"/>
      <c r="BU5" s="1022"/>
      <c r="BV5" s="1022"/>
      <c r="BW5" s="1022"/>
      <c r="BX5" s="1022"/>
      <c r="BY5" s="1022"/>
      <c r="BZ5" s="1022"/>
      <c r="CA5" s="1022"/>
      <c r="CB5" s="1022"/>
      <c r="CC5" s="1022"/>
      <c r="CD5" s="1022"/>
      <c r="CE5" s="1022"/>
      <c r="CF5" s="1022"/>
      <c r="CG5" s="1023"/>
      <c r="CH5" s="1027" t="s">
        <v>354</v>
      </c>
      <c r="CI5" s="1028"/>
      <c r="CJ5" s="1028"/>
      <c r="CK5" s="1028"/>
      <c r="CL5" s="1029"/>
      <c r="CM5" s="1027" t="s">
        <v>355</v>
      </c>
      <c r="CN5" s="1028"/>
      <c r="CO5" s="1028"/>
      <c r="CP5" s="1028"/>
      <c r="CQ5" s="1029"/>
      <c r="CR5" s="1027" t="s">
        <v>356</v>
      </c>
      <c r="CS5" s="1028"/>
      <c r="CT5" s="1028"/>
      <c r="CU5" s="1028"/>
      <c r="CV5" s="1029"/>
      <c r="CW5" s="1027" t="s">
        <v>357</v>
      </c>
      <c r="CX5" s="1028"/>
      <c r="CY5" s="1028"/>
      <c r="CZ5" s="1028"/>
      <c r="DA5" s="1029"/>
      <c r="DB5" s="1027" t="s">
        <v>358</v>
      </c>
      <c r="DC5" s="1028"/>
      <c r="DD5" s="1028"/>
      <c r="DE5" s="1028"/>
      <c r="DF5" s="1029"/>
      <c r="DG5" s="1124" t="s">
        <v>359</v>
      </c>
      <c r="DH5" s="1125"/>
      <c r="DI5" s="1125"/>
      <c r="DJ5" s="1125"/>
      <c r="DK5" s="1126"/>
      <c r="DL5" s="1124" t="s">
        <v>360</v>
      </c>
      <c r="DM5" s="1125"/>
      <c r="DN5" s="1125"/>
      <c r="DO5" s="1125"/>
      <c r="DP5" s="1126"/>
      <c r="DQ5" s="1027" t="s">
        <v>361</v>
      </c>
      <c r="DR5" s="1028"/>
      <c r="DS5" s="1028"/>
      <c r="DT5" s="1028"/>
      <c r="DU5" s="1029"/>
      <c r="DV5" s="1027" t="s">
        <v>352</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362</v>
      </c>
      <c r="C7" s="1077"/>
      <c r="D7" s="1077"/>
      <c r="E7" s="1077"/>
      <c r="F7" s="1077"/>
      <c r="G7" s="1077"/>
      <c r="H7" s="1077"/>
      <c r="I7" s="1077"/>
      <c r="J7" s="1077"/>
      <c r="K7" s="1077"/>
      <c r="L7" s="1077"/>
      <c r="M7" s="1077"/>
      <c r="N7" s="1077"/>
      <c r="O7" s="1077"/>
      <c r="P7" s="1078"/>
      <c r="Q7" s="1130">
        <v>49110</v>
      </c>
      <c r="R7" s="1131"/>
      <c r="S7" s="1131"/>
      <c r="T7" s="1131"/>
      <c r="U7" s="1131"/>
      <c r="V7" s="1131">
        <v>46770</v>
      </c>
      <c r="W7" s="1131"/>
      <c r="X7" s="1131"/>
      <c r="Y7" s="1131"/>
      <c r="Z7" s="1131"/>
      <c r="AA7" s="1131">
        <v>2340</v>
      </c>
      <c r="AB7" s="1131"/>
      <c r="AC7" s="1131"/>
      <c r="AD7" s="1131"/>
      <c r="AE7" s="1132"/>
      <c r="AF7" s="1133">
        <v>2250</v>
      </c>
      <c r="AG7" s="1134"/>
      <c r="AH7" s="1134"/>
      <c r="AI7" s="1134"/>
      <c r="AJ7" s="1135"/>
      <c r="AK7" s="1117">
        <v>1726</v>
      </c>
      <c r="AL7" s="1118"/>
      <c r="AM7" s="1118"/>
      <c r="AN7" s="1118"/>
      <c r="AO7" s="1118"/>
      <c r="AP7" s="1118">
        <v>63324</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t="s">
        <v>567</v>
      </c>
      <c r="BS7" s="1121" t="s">
        <v>559</v>
      </c>
      <c r="BT7" s="1122"/>
      <c r="BU7" s="1122"/>
      <c r="BV7" s="1122"/>
      <c r="BW7" s="1122"/>
      <c r="BX7" s="1122"/>
      <c r="BY7" s="1122"/>
      <c r="BZ7" s="1122"/>
      <c r="CA7" s="1122"/>
      <c r="CB7" s="1122"/>
      <c r="CC7" s="1122"/>
      <c r="CD7" s="1122"/>
      <c r="CE7" s="1122"/>
      <c r="CF7" s="1122"/>
      <c r="CG7" s="1123"/>
      <c r="CH7" s="1114">
        <v>68</v>
      </c>
      <c r="CI7" s="1115"/>
      <c r="CJ7" s="1115"/>
      <c r="CK7" s="1115"/>
      <c r="CL7" s="1116"/>
      <c r="CM7" s="1114">
        <v>912</v>
      </c>
      <c r="CN7" s="1115"/>
      <c r="CO7" s="1115"/>
      <c r="CP7" s="1115"/>
      <c r="CQ7" s="1116"/>
      <c r="CR7" s="1114">
        <v>3</v>
      </c>
      <c r="CS7" s="1115"/>
      <c r="CT7" s="1115"/>
      <c r="CU7" s="1115"/>
      <c r="CV7" s="1116"/>
      <c r="CW7" s="1114">
        <v>159</v>
      </c>
      <c r="CX7" s="1115"/>
      <c r="CY7" s="1115"/>
      <c r="CZ7" s="1115"/>
      <c r="DA7" s="1116"/>
      <c r="DB7" s="1114" t="s">
        <v>481</v>
      </c>
      <c r="DC7" s="1115"/>
      <c r="DD7" s="1115"/>
      <c r="DE7" s="1115"/>
      <c r="DF7" s="1116"/>
      <c r="DG7" s="1114" t="s">
        <v>481</v>
      </c>
      <c r="DH7" s="1115"/>
      <c r="DI7" s="1115"/>
      <c r="DJ7" s="1115"/>
      <c r="DK7" s="1116"/>
      <c r="DL7" s="1114">
        <v>1161</v>
      </c>
      <c r="DM7" s="1115"/>
      <c r="DN7" s="1115"/>
      <c r="DO7" s="1115"/>
      <c r="DP7" s="1116"/>
      <c r="DQ7" s="1114" t="s">
        <v>481</v>
      </c>
      <c r="DR7" s="1115"/>
      <c r="DS7" s="1115"/>
      <c r="DT7" s="1115"/>
      <c r="DU7" s="1116"/>
      <c r="DV7" s="1141"/>
      <c r="DW7" s="1142"/>
      <c r="DX7" s="1142"/>
      <c r="DY7" s="1142"/>
      <c r="DZ7" s="1143"/>
      <c r="EA7" s="205"/>
    </row>
    <row r="8" spans="1:131" s="206" customFormat="1" ht="26.25" customHeight="1" x14ac:dyDescent="0.15">
      <c r="A8" s="212">
        <v>2</v>
      </c>
      <c r="B8" s="1063" t="s">
        <v>363</v>
      </c>
      <c r="C8" s="1064"/>
      <c r="D8" s="1064"/>
      <c r="E8" s="1064"/>
      <c r="F8" s="1064"/>
      <c r="G8" s="1064"/>
      <c r="H8" s="1064"/>
      <c r="I8" s="1064"/>
      <c r="J8" s="1064"/>
      <c r="K8" s="1064"/>
      <c r="L8" s="1064"/>
      <c r="M8" s="1064"/>
      <c r="N8" s="1064"/>
      <c r="O8" s="1064"/>
      <c r="P8" s="1065"/>
      <c r="Q8" s="1069">
        <v>6</v>
      </c>
      <c r="R8" s="1070"/>
      <c r="S8" s="1070"/>
      <c r="T8" s="1070"/>
      <c r="U8" s="1070"/>
      <c r="V8" s="1070">
        <v>1</v>
      </c>
      <c r="W8" s="1070"/>
      <c r="X8" s="1070"/>
      <c r="Y8" s="1070"/>
      <c r="Z8" s="1070"/>
      <c r="AA8" s="1070">
        <v>5</v>
      </c>
      <c r="AB8" s="1070"/>
      <c r="AC8" s="1070"/>
      <c r="AD8" s="1070"/>
      <c r="AE8" s="1071"/>
      <c r="AF8" s="1045" t="s">
        <v>109</v>
      </c>
      <c r="AG8" s="1046"/>
      <c r="AH8" s="1046"/>
      <c r="AI8" s="1046"/>
      <c r="AJ8" s="1047"/>
      <c r="AK8" s="1112" t="s">
        <v>481</v>
      </c>
      <c r="AL8" s="1113"/>
      <c r="AM8" s="1113"/>
      <c r="AN8" s="1113"/>
      <c r="AO8" s="1113"/>
      <c r="AP8" s="1113" t="s">
        <v>481</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560</v>
      </c>
      <c r="BT8" s="1041"/>
      <c r="BU8" s="1041"/>
      <c r="BV8" s="1041"/>
      <c r="BW8" s="1041"/>
      <c r="BX8" s="1041"/>
      <c r="BY8" s="1041"/>
      <c r="BZ8" s="1041"/>
      <c r="CA8" s="1041"/>
      <c r="CB8" s="1041"/>
      <c r="CC8" s="1041"/>
      <c r="CD8" s="1041"/>
      <c r="CE8" s="1041"/>
      <c r="CF8" s="1041"/>
      <c r="CG8" s="1042"/>
      <c r="CH8" s="1015">
        <v>-2</v>
      </c>
      <c r="CI8" s="1016"/>
      <c r="CJ8" s="1016"/>
      <c r="CK8" s="1016"/>
      <c r="CL8" s="1017"/>
      <c r="CM8" s="1015">
        <v>192</v>
      </c>
      <c r="CN8" s="1016"/>
      <c r="CO8" s="1016"/>
      <c r="CP8" s="1016"/>
      <c r="CQ8" s="1017"/>
      <c r="CR8" s="1015">
        <v>70</v>
      </c>
      <c r="CS8" s="1016"/>
      <c r="CT8" s="1016"/>
      <c r="CU8" s="1016"/>
      <c r="CV8" s="1017"/>
      <c r="CW8" s="1015">
        <v>1</v>
      </c>
      <c r="CX8" s="1016"/>
      <c r="CY8" s="1016"/>
      <c r="CZ8" s="1016"/>
      <c r="DA8" s="1017"/>
      <c r="DB8" s="1015" t="s">
        <v>481</v>
      </c>
      <c r="DC8" s="1016"/>
      <c r="DD8" s="1016"/>
      <c r="DE8" s="1016"/>
      <c r="DF8" s="1017"/>
      <c r="DG8" s="1015" t="s">
        <v>481</v>
      </c>
      <c r="DH8" s="1016"/>
      <c r="DI8" s="1016"/>
      <c r="DJ8" s="1016"/>
      <c r="DK8" s="1017"/>
      <c r="DL8" s="1015" t="s">
        <v>481</v>
      </c>
      <c r="DM8" s="1016"/>
      <c r="DN8" s="1016"/>
      <c r="DO8" s="1016"/>
      <c r="DP8" s="1017"/>
      <c r="DQ8" s="1015" t="s">
        <v>481</v>
      </c>
      <c r="DR8" s="1016"/>
      <c r="DS8" s="1016"/>
      <c r="DT8" s="1016"/>
      <c r="DU8" s="1017"/>
      <c r="DV8" s="1018"/>
      <c r="DW8" s="1019"/>
      <c r="DX8" s="1019"/>
      <c r="DY8" s="1019"/>
      <c r="DZ8" s="1020"/>
      <c r="EA8" s="205"/>
    </row>
    <row r="9" spans="1:131" s="206" customFormat="1" ht="26.25" customHeight="1" x14ac:dyDescent="0.15">
      <c r="A9" s="212">
        <v>3</v>
      </c>
      <c r="B9" s="1063" t="s">
        <v>364</v>
      </c>
      <c r="C9" s="1064"/>
      <c r="D9" s="1064"/>
      <c r="E9" s="1064"/>
      <c r="F9" s="1064"/>
      <c r="G9" s="1064"/>
      <c r="H9" s="1064"/>
      <c r="I9" s="1064"/>
      <c r="J9" s="1064"/>
      <c r="K9" s="1064"/>
      <c r="L9" s="1064"/>
      <c r="M9" s="1064"/>
      <c r="N9" s="1064"/>
      <c r="O9" s="1064"/>
      <c r="P9" s="1065"/>
      <c r="Q9" s="1069">
        <v>1</v>
      </c>
      <c r="R9" s="1070"/>
      <c r="S9" s="1070"/>
      <c r="T9" s="1070"/>
      <c r="U9" s="1070"/>
      <c r="V9" s="1070">
        <v>1</v>
      </c>
      <c r="W9" s="1070"/>
      <c r="X9" s="1070"/>
      <c r="Y9" s="1070"/>
      <c r="Z9" s="1070"/>
      <c r="AA9" s="1070">
        <v>0</v>
      </c>
      <c r="AB9" s="1070"/>
      <c r="AC9" s="1070"/>
      <c r="AD9" s="1070"/>
      <c r="AE9" s="1071"/>
      <c r="AF9" s="1045" t="s">
        <v>109</v>
      </c>
      <c r="AG9" s="1046"/>
      <c r="AH9" s="1046"/>
      <c r="AI9" s="1046"/>
      <c r="AJ9" s="1047"/>
      <c r="AK9" s="1112">
        <v>1</v>
      </c>
      <c r="AL9" s="1113"/>
      <c r="AM9" s="1113"/>
      <c r="AN9" s="1113"/>
      <c r="AO9" s="1113"/>
      <c r="AP9" s="1113" t="s">
        <v>481</v>
      </c>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561</v>
      </c>
      <c r="BT9" s="1041"/>
      <c r="BU9" s="1041"/>
      <c r="BV9" s="1041"/>
      <c r="BW9" s="1041"/>
      <c r="BX9" s="1041"/>
      <c r="BY9" s="1041"/>
      <c r="BZ9" s="1041"/>
      <c r="CA9" s="1041"/>
      <c r="CB9" s="1041"/>
      <c r="CC9" s="1041"/>
      <c r="CD9" s="1041"/>
      <c r="CE9" s="1041"/>
      <c r="CF9" s="1041"/>
      <c r="CG9" s="1042"/>
      <c r="CH9" s="1015">
        <v>0</v>
      </c>
      <c r="CI9" s="1016"/>
      <c r="CJ9" s="1016"/>
      <c r="CK9" s="1016"/>
      <c r="CL9" s="1017"/>
      <c r="CM9" s="1015">
        <v>182</v>
      </c>
      <c r="CN9" s="1016"/>
      <c r="CO9" s="1016"/>
      <c r="CP9" s="1016"/>
      <c r="CQ9" s="1017"/>
      <c r="CR9" s="1015">
        <v>160</v>
      </c>
      <c r="CS9" s="1016"/>
      <c r="CT9" s="1016"/>
      <c r="CU9" s="1016"/>
      <c r="CV9" s="1017"/>
      <c r="CW9" s="1015">
        <v>29</v>
      </c>
      <c r="CX9" s="1016"/>
      <c r="CY9" s="1016"/>
      <c r="CZ9" s="1016"/>
      <c r="DA9" s="1017"/>
      <c r="DB9" s="1015" t="s">
        <v>481</v>
      </c>
      <c r="DC9" s="1016"/>
      <c r="DD9" s="1016"/>
      <c r="DE9" s="1016"/>
      <c r="DF9" s="1017"/>
      <c r="DG9" s="1015" t="s">
        <v>481</v>
      </c>
      <c r="DH9" s="1016"/>
      <c r="DI9" s="1016"/>
      <c r="DJ9" s="1016"/>
      <c r="DK9" s="1017"/>
      <c r="DL9" s="1015" t="s">
        <v>481</v>
      </c>
      <c r="DM9" s="1016"/>
      <c r="DN9" s="1016"/>
      <c r="DO9" s="1016"/>
      <c r="DP9" s="1017"/>
      <c r="DQ9" s="1015" t="s">
        <v>481</v>
      </c>
      <c r="DR9" s="1016"/>
      <c r="DS9" s="1016"/>
      <c r="DT9" s="1016"/>
      <c r="DU9" s="1017"/>
      <c r="DV9" s="1018"/>
      <c r="DW9" s="1019"/>
      <c r="DX9" s="1019"/>
      <c r="DY9" s="1019"/>
      <c r="DZ9" s="1020"/>
      <c r="EA9" s="205"/>
    </row>
    <row r="10" spans="1:131" s="206" customFormat="1" ht="26.25" customHeight="1" x14ac:dyDescent="0.15">
      <c r="A10" s="212">
        <v>4</v>
      </c>
      <c r="B10" s="1063" t="s">
        <v>365</v>
      </c>
      <c r="C10" s="1064"/>
      <c r="D10" s="1064"/>
      <c r="E10" s="1064"/>
      <c r="F10" s="1064"/>
      <c r="G10" s="1064"/>
      <c r="H10" s="1064"/>
      <c r="I10" s="1064"/>
      <c r="J10" s="1064"/>
      <c r="K10" s="1064"/>
      <c r="L10" s="1064"/>
      <c r="M10" s="1064"/>
      <c r="N10" s="1064"/>
      <c r="O10" s="1064"/>
      <c r="P10" s="1065"/>
      <c r="Q10" s="1069">
        <v>7</v>
      </c>
      <c r="R10" s="1070"/>
      <c r="S10" s="1070"/>
      <c r="T10" s="1070"/>
      <c r="U10" s="1070"/>
      <c r="V10" s="1070">
        <v>7</v>
      </c>
      <c r="W10" s="1070"/>
      <c r="X10" s="1070"/>
      <c r="Y10" s="1070"/>
      <c r="Z10" s="1070"/>
      <c r="AA10" s="1070">
        <v>0</v>
      </c>
      <c r="AB10" s="1070"/>
      <c r="AC10" s="1070"/>
      <c r="AD10" s="1070"/>
      <c r="AE10" s="1071"/>
      <c r="AF10" s="1045" t="s">
        <v>109</v>
      </c>
      <c r="AG10" s="1046"/>
      <c r="AH10" s="1046"/>
      <c r="AI10" s="1046"/>
      <c r="AJ10" s="1047"/>
      <c r="AK10" s="1112">
        <v>5</v>
      </c>
      <c r="AL10" s="1113"/>
      <c r="AM10" s="1113"/>
      <c r="AN10" s="1113"/>
      <c r="AO10" s="1113"/>
      <c r="AP10" s="1113" t="s">
        <v>481</v>
      </c>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t="s">
        <v>562</v>
      </c>
      <c r="BT10" s="1041"/>
      <c r="BU10" s="1041"/>
      <c r="BV10" s="1041"/>
      <c r="BW10" s="1041"/>
      <c r="BX10" s="1041"/>
      <c r="BY10" s="1041"/>
      <c r="BZ10" s="1041"/>
      <c r="CA10" s="1041"/>
      <c r="CB10" s="1041"/>
      <c r="CC10" s="1041"/>
      <c r="CD10" s="1041"/>
      <c r="CE10" s="1041"/>
      <c r="CF10" s="1041"/>
      <c r="CG10" s="1042"/>
      <c r="CH10" s="1015">
        <v>-9</v>
      </c>
      <c r="CI10" s="1016"/>
      <c r="CJ10" s="1016"/>
      <c r="CK10" s="1016"/>
      <c r="CL10" s="1017"/>
      <c r="CM10" s="1015">
        <v>100</v>
      </c>
      <c r="CN10" s="1016"/>
      <c r="CO10" s="1016"/>
      <c r="CP10" s="1016"/>
      <c r="CQ10" s="1017"/>
      <c r="CR10" s="1015">
        <v>422</v>
      </c>
      <c r="CS10" s="1016"/>
      <c r="CT10" s="1016"/>
      <c r="CU10" s="1016"/>
      <c r="CV10" s="1017"/>
      <c r="CW10" s="1015">
        <v>5</v>
      </c>
      <c r="CX10" s="1016"/>
      <c r="CY10" s="1016"/>
      <c r="CZ10" s="1016"/>
      <c r="DA10" s="1017"/>
      <c r="DB10" s="1015" t="s">
        <v>481</v>
      </c>
      <c r="DC10" s="1016"/>
      <c r="DD10" s="1016"/>
      <c r="DE10" s="1016"/>
      <c r="DF10" s="1017"/>
      <c r="DG10" s="1015" t="s">
        <v>481</v>
      </c>
      <c r="DH10" s="1016"/>
      <c r="DI10" s="1016"/>
      <c r="DJ10" s="1016"/>
      <c r="DK10" s="1017"/>
      <c r="DL10" s="1015" t="s">
        <v>481</v>
      </c>
      <c r="DM10" s="1016"/>
      <c r="DN10" s="1016"/>
      <c r="DO10" s="1016"/>
      <c r="DP10" s="1017"/>
      <c r="DQ10" s="1015" t="s">
        <v>481</v>
      </c>
      <c r="DR10" s="1016"/>
      <c r="DS10" s="1016"/>
      <c r="DT10" s="1016"/>
      <c r="DU10" s="1017"/>
      <c r="DV10" s="1018"/>
      <c r="DW10" s="1019"/>
      <c r="DX10" s="1019"/>
      <c r="DY10" s="1019"/>
      <c r="DZ10" s="1020"/>
      <c r="EA10" s="205"/>
    </row>
    <row r="11" spans="1:131" s="206" customFormat="1" ht="26.25" customHeight="1" x14ac:dyDescent="0.15">
      <c r="A11" s="212">
        <v>5</v>
      </c>
      <c r="B11" s="1063" t="s">
        <v>366</v>
      </c>
      <c r="C11" s="1064"/>
      <c r="D11" s="1064"/>
      <c r="E11" s="1064"/>
      <c r="F11" s="1064"/>
      <c r="G11" s="1064"/>
      <c r="H11" s="1064"/>
      <c r="I11" s="1064"/>
      <c r="J11" s="1064"/>
      <c r="K11" s="1064"/>
      <c r="L11" s="1064"/>
      <c r="M11" s="1064"/>
      <c r="N11" s="1064"/>
      <c r="O11" s="1064"/>
      <c r="P11" s="1065"/>
      <c r="Q11" s="1069">
        <v>733</v>
      </c>
      <c r="R11" s="1070"/>
      <c r="S11" s="1070"/>
      <c r="T11" s="1070"/>
      <c r="U11" s="1070"/>
      <c r="V11" s="1070">
        <v>733</v>
      </c>
      <c r="W11" s="1070"/>
      <c r="X11" s="1070"/>
      <c r="Y11" s="1070"/>
      <c r="Z11" s="1070"/>
      <c r="AA11" s="1070">
        <v>0</v>
      </c>
      <c r="AB11" s="1070"/>
      <c r="AC11" s="1070"/>
      <c r="AD11" s="1070"/>
      <c r="AE11" s="1071"/>
      <c r="AF11" s="1045" t="s">
        <v>109</v>
      </c>
      <c r="AG11" s="1046"/>
      <c r="AH11" s="1046"/>
      <c r="AI11" s="1046"/>
      <c r="AJ11" s="1047"/>
      <c r="AK11" s="1112">
        <v>411</v>
      </c>
      <c r="AL11" s="1113"/>
      <c r="AM11" s="1113"/>
      <c r="AN11" s="1113"/>
      <c r="AO11" s="1113"/>
      <c r="AP11" s="1113">
        <v>10404</v>
      </c>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t="s">
        <v>563</v>
      </c>
      <c r="BT11" s="1041"/>
      <c r="BU11" s="1041"/>
      <c r="BV11" s="1041"/>
      <c r="BW11" s="1041"/>
      <c r="BX11" s="1041"/>
      <c r="BY11" s="1041"/>
      <c r="BZ11" s="1041"/>
      <c r="CA11" s="1041"/>
      <c r="CB11" s="1041"/>
      <c r="CC11" s="1041"/>
      <c r="CD11" s="1041"/>
      <c r="CE11" s="1041"/>
      <c r="CF11" s="1041"/>
      <c r="CG11" s="1042"/>
      <c r="CH11" s="1015">
        <v>-4</v>
      </c>
      <c r="CI11" s="1016"/>
      <c r="CJ11" s="1016"/>
      <c r="CK11" s="1016"/>
      <c r="CL11" s="1017"/>
      <c r="CM11" s="1015">
        <v>1601</v>
      </c>
      <c r="CN11" s="1016"/>
      <c r="CO11" s="1016"/>
      <c r="CP11" s="1016"/>
      <c r="CQ11" s="1017"/>
      <c r="CR11" s="1015">
        <v>50</v>
      </c>
      <c r="CS11" s="1016"/>
      <c r="CT11" s="1016"/>
      <c r="CU11" s="1016"/>
      <c r="CV11" s="1017"/>
      <c r="CW11" s="1015" t="s">
        <v>481</v>
      </c>
      <c r="CX11" s="1016"/>
      <c r="CY11" s="1016"/>
      <c r="CZ11" s="1016"/>
      <c r="DA11" s="1017"/>
      <c r="DB11" s="1015" t="s">
        <v>481</v>
      </c>
      <c r="DC11" s="1016"/>
      <c r="DD11" s="1016"/>
      <c r="DE11" s="1016"/>
      <c r="DF11" s="1017"/>
      <c r="DG11" s="1015" t="s">
        <v>481</v>
      </c>
      <c r="DH11" s="1016"/>
      <c r="DI11" s="1016"/>
      <c r="DJ11" s="1016"/>
      <c r="DK11" s="1017"/>
      <c r="DL11" s="1015" t="s">
        <v>481</v>
      </c>
      <c r="DM11" s="1016"/>
      <c r="DN11" s="1016"/>
      <c r="DO11" s="1016"/>
      <c r="DP11" s="1017"/>
      <c r="DQ11" s="1015" t="s">
        <v>481</v>
      </c>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t="s">
        <v>564</v>
      </c>
      <c r="BT12" s="1041"/>
      <c r="BU12" s="1041"/>
      <c r="BV12" s="1041"/>
      <c r="BW12" s="1041"/>
      <c r="BX12" s="1041"/>
      <c r="BY12" s="1041"/>
      <c r="BZ12" s="1041"/>
      <c r="CA12" s="1041"/>
      <c r="CB12" s="1041"/>
      <c r="CC12" s="1041"/>
      <c r="CD12" s="1041"/>
      <c r="CE12" s="1041"/>
      <c r="CF12" s="1041"/>
      <c r="CG12" s="1042"/>
      <c r="CH12" s="1015">
        <v>2</v>
      </c>
      <c r="CI12" s="1016"/>
      <c r="CJ12" s="1016"/>
      <c r="CK12" s="1016"/>
      <c r="CL12" s="1017"/>
      <c r="CM12" s="1015">
        <v>4</v>
      </c>
      <c r="CN12" s="1016"/>
      <c r="CO12" s="1016"/>
      <c r="CP12" s="1016"/>
      <c r="CQ12" s="1017"/>
      <c r="CR12" s="1015">
        <v>43</v>
      </c>
      <c r="CS12" s="1016"/>
      <c r="CT12" s="1016"/>
      <c r="CU12" s="1016"/>
      <c r="CV12" s="1017"/>
      <c r="CW12" s="1015" t="s">
        <v>481</v>
      </c>
      <c r="CX12" s="1016"/>
      <c r="CY12" s="1016"/>
      <c r="CZ12" s="1016"/>
      <c r="DA12" s="1017"/>
      <c r="DB12" s="1015" t="s">
        <v>481</v>
      </c>
      <c r="DC12" s="1016"/>
      <c r="DD12" s="1016"/>
      <c r="DE12" s="1016"/>
      <c r="DF12" s="1017"/>
      <c r="DG12" s="1015" t="s">
        <v>481</v>
      </c>
      <c r="DH12" s="1016"/>
      <c r="DI12" s="1016"/>
      <c r="DJ12" s="1016"/>
      <c r="DK12" s="1017"/>
      <c r="DL12" s="1015" t="s">
        <v>481</v>
      </c>
      <c r="DM12" s="1016"/>
      <c r="DN12" s="1016"/>
      <c r="DO12" s="1016"/>
      <c r="DP12" s="1017"/>
      <c r="DQ12" s="1015" t="s">
        <v>481</v>
      </c>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t="s">
        <v>565</v>
      </c>
      <c r="BT13" s="1041"/>
      <c r="BU13" s="1041"/>
      <c r="BV13" s="1041"/>
      <c r="BW13" s="1041"/>
      <c r="BX13" s="1041"/>
      <c r="BY13" s="1041"/>
      <c r="BZ13" s="1041"/>
      <c r="CA13" s="1041"/>
      <c r="CB13" s="1041"/>
      <c r="CC13" s="1041"/>
      <c r="CD13" s="1041"/>
      <c r="CE13" s="1041"/>
      <c r="CF13" s="1041"/>
      <c r="CG13" s="1042"/>
      <c r="CH13" s="1015">
        <v>0</v>
      </c>
      <c r="CI13" s="1016"/>
      <c r="CJ13" s="1016"/>
      <c r="CK13" s="1016"/>
      <c r="CL13" s="1017"/>
      <c r="CM13" s="1015">
        <v>17</v>
      </c>
      <c r="CN13" s="1016"/>
      <c r="CO13" s="1016"/>
      <c r="CP13" s="1016"/>
      <c r="CQ13" s="1017"/>
      <c r="CR13" s="1015">
        <v>2</v>
      </c>
      <c r="CS13" s="1016"/>
      <c r="CT13" s="1016"/>
      <c r="CU13" s="1016"/>
      <c r="CV13" s="1017"/>
      <c r="CW13" s="1015" t="s">
        <v>481</v>
      </c>
      <c r="CX13" s="1016"/>
      <c r="CY13" s="1016"/>
      <c r="CZ13" s="1016"/>
      <c r="DA13" s="1017"/>
      <c r="DB13" s="1015" t="s">
        <v>481</v>
      </c>
      <c r="DC13" s="1016"/>
      <c r="DD13" s="1016"/>
      <c r="DE13" s="1016"/>
      <c r="DF13" s="1017"/>
      <c r="DG13" s="1015" t="s">
        <v>481</v>
      </c>
      <c r="DH13" s="1016"/>
      <c r="DI13" s="1016"/>
      <c r="DJ13" s="1016"/>
      <c r="DK13" s="1017"/>
      <c r="DL13" s="1015" t="s">
        <v>481</v>
      </c>
      <c r="DM13" s="1016"/>
      <c r="DN13" s="1016"/>
      <c r="DO13" s="1016"/>
      <c r="DP13" s="1017"/>
      <c r="DQ13" s="1015" t="s">
        <v>481</v>
      </c>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t="s">
        <v>566</v>
      </c>
      <c r="BT14" s="1041"/>
      <c r="BU14" s="1041"/>
      <c r="BV14" s="1041"/>
      <c r="BW14" s="1041"/>
      <c r="BX14" s="1041"/>
      <c r="BY14" s="1041"/>
      <c r="BZ14" s="1041"/>
      <c r="CA14" s="1041"/>
      <c r="CB14" s="1041"/>
      <c r="CC14" s="1041"/>
      <c r="CD14" s="1041"/>
      <c r="CE14" s="1041"/>
      <c r="CF14" s="1041"/>
      <c r="CG14" s="1042"/>
      <c r="CH14" s="1015">
        <v>-7</v>
      </c>
      <c r="CI14" s="1016"/>
      <c r="CJ14" s="1016"/>
      <c r="CK14" s="1016"/>
      <c r="CL14" s="1017"/>
      <c r="CM14" s="1015">
        <v>68</v>
      </c>
      <c r="CN14" s="1016"/>
      <c r="CO14" s="1016"/>
      <c r="CP14" s="1016"/>
      <c r="CQ14" s="1017"/>
      <c r="CR14" s="1015">
        <v>71</v>
      </c>
      <c r="CS14" s="1016"/>
      <c r="CT14" s="1016"/>
      <c r="CU14" s="1016"/>
      <c r="CV14" s="1017"/>
      <c r="CW14" s="1015">
        <v>1</v>
      </c>
      <c r="CX14" s="1016"/>
      <c r="CY14" s="1016"/>
      <c r="CZ14" s="1016"/>
      <c r="DA14" s="1017"/>
      <c r="DB14" s="1015" t="s">
        <v>481</v>
      </c>
      <c r="DC14" s="1016"/>
      <c r="DD14" s="1016"/>
      <c r="DE14" s="1016"/>
      <c r="DF14" s="1017"/>
      <c r="DG14" s="1015" t="s">
        <v>481</v>
      </c>
      <c r="DH14" s="1016"/>
      <c r="DI14" s="1016"/>
      <c r="DJ14" s="1016"/>
      <c r="DK14" s="1017"/>
      <c r="DL14" s="1015" t="s">
        <v>481</v>
      </c>
      <c r="DM14" s="1016"/>
      <c r="DN14" s="1016"/>
      <c r="DO14" s="1016"/>
      <c r="DP14" s="1017"/>
      <c r="DQ14" s="1015" t="s">
        <v>481</v>
      </c>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367</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368</v>
      </c>
      <c r="B23" s="970" t="s">
        <v>369</v>
      </c>
      <c r="C23" s="971"/>
      <c r="D23" s="971"/>
      <c r="E23" s="971"/>
      <c r="F23" s="971"/>
      <c r="G23" s="971"/>
      <c r="H23" s="971"/>
      <c r="I23" s="971"/>
      <c r="J23" s="971"/>
      <c r="K23" s="971"/>
      <c r="L23" s="971"/>
      <c r="M23" s="971"/>
      <c r="N23" s="971"/>
      <c r="O23" s="971"/>
      <c r="P23" s="972"/>
      <c r="Q23" s="1094">
        <v>49223</v>
      </c>
      <c r="R23" s="1095"/>
      <c r="S23" s="1095"/>
      <c r="T23" s="1095"/>
      <c r="U23" s="1095"/>
      <c r="V23" s="1095">
        <v>46878</v>
      </c>
      <c r="W23" s="1095"/>
      <c r="X23" s="1095"/>
      <c r="Y23" s="1095"/>
      <c r="Z23" s="1095"/>
      <c r="AA23" s="1095">
        <v>2345</v>
      </c>
      <c r="AB23" s="1095"/>
      <c r="AC23" s="1095"/>
      <c r="AD23" s="1095"/>
      <c r="AE23" s="1096"/>
      <c r="AF23" s="1097">
        <v>2250</v>
      </c>
      <c r="AG23" s="1095"/>
      <c r="AH23" s="1095"/>
      <c r="AI23" s="1095"/>
      <c r="AJ23" s="1098"/>
      <c r="AK23" s="1099"/>
      <c r="AL23" s="1100"/>
      <c r="AM23" s="1100"/>
      <c r="AN23" s="1100"/>
      <c r="AO23" s="1100"/>
      <c r="AP23" s="1095">
        <v>73728</v>
      </c>
      <c r="AQ23" s="1095"/>
      <c r="AR23" s="1095"/>
      <c r="AS23" s="1095"/>
      <c r="AT23" s="1095"/>
      <c r="AU23" s="1101"/>
      <c r="AV23" s="1101"/>
      <c r="AW23" s="1101"/>
      <c r="AX23" s="1101"/>
      <c r="AY23" s="1102"/>
      <c r="AZ23" s="1091" t="s">
        <v>109</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370</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371</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345</v>
      </c>
      <c r="B26" s="1022"/>
      <c r="C26" s="1022"/>
      <c r="D26" s="1022"/>
      <c r="E26" s="1022"/>
      <c r="F26" s="1022"/>
      <c r="G26" s="1022"/>
      <c r="H26" s="1022"/>
      <c r="I26" s="1022"/>
      <c r="J26" s="1022"/>
      <c r="K26" s="1022"/>
      <c r="L26" s="1022"/>
      <c r="M26" s="1022"/>
      <c r="N26" s="1022"/>
      <c r="O26" s="1022"/>
      <c r="P26" s="1023"/>
      <c r="Q26" s="1027" t="s">
        <v>372</v>
      </c>
      <c r="R26" s="1028"/>
      <c r="S26" s="1028"/>
      <c r="T26" s="1028"/>
      <c r="U26" s="1029"/>
      <c r="V26" s="1027" t="s">
        <v>373</v>
      </c>
      <c r="W26" s="1028"/>
      <c r="X26" s="1028"/>
      <c r="Y26" s="1028"/>
      <c r="Z26" s="1029"/>
      <c r="AA26" s="1027" t="s">
        <v>374</v>
      </c>
      <c r="AB26" s="1028"/>
      <c r="AC26" s="1028"/>
      <c r="AD26" s="1028"/>
      <c r="AE26" s="1028"/>
      <c r="AF26" s="1085" t="s">
        <v>375</v>
      </c>
      <c r="AG26" s="1034"/>
      <c r="AH26" s="1034"/>
      <c r="AI26" s="1034"/>
      <c r="AJ26" s="1086"/>
      <c r="AK26" s="1028" t="s">
        <v>376</v>
      </c>
      <c r="AL26" s="1028"/>
      <c r="AM26" s="1028"/>
      <c r="AN26" s="1028"/>
      <c r="AO26" s="1029"/>
      <c r="AP26" s="1027" t="s">
        <v>377</v>
      </c>
      <c r="AQ26" s="1028"/>
      <c r="AR26" s="1028"/>
      <c r="AS26" s="1028"/>
      <c r="AT26" s="1029"/>
      <c r="AU26" s="1027" t="s">
        <v>378</v>
      </c>
      <c r="AV26" s="1028"/>
      <c r="AW26" s="1028"/>
      <c r="AX26" s="1028"/>
      <c r="AY26" s="1029"/>
      <c r="AZ26" s="1027" t="s">
        <v>379</v>
      </c>
      <c r="BA26" s="1028"/>
      <c r="BB26" s="1028"/>
      <c r="BC26" s="1028"/>
      <c r="BD26" s="1029"/>
      <c r="BE26" s="1027" t="s">
        <v>352</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380</v>
      </c>
      <c r="C28" s="1077"/>
      <c r="D28" s="1077"/>
      <c r="E28" s="1077"/>
      <c r="F28" s="1077"/>
      <c r="G28" s="1077"/>
      <c r="H28" s="1077"/>
      <c r="I28" s="1077"/>
      <c r="J28" s="1077"/>
      <c r="K28" s="1077"/>
      <c r="L28" s="1077"/>
      <c r="M28" s="1077"/>
      <c r="N28" s="1077"/>
      <c r="O28" s="1077"/>
      <c r="P28" s="1078"/>
      <c r="Q28" s="1079">
        <v>12496</v>
      </c>
      <c r="R28" s="1080"/>
      <c r="S28" s="1080"/>
      <c r="T28" s="1080"/>
      <c r="U28" s="1080"/>
      <c r="V28" s="1080">
        <v>12493</v>
      </c>
      <c r="W28" s="1080"/>
      <c r="X28" s="1080"/>
      <c r="Y28" s="1080"/>
      <c r="Z28" s="1080"/>
      <c r="AA28" s="1080">
        <v>3</v>
      </c>
      <c r="AB28" s="1080"/>
      <c r="AC28" s="1080"/>
      <c r="AD28" s="1080"/>
      <c r="AE28" s="1081"/>
      <c r="AF28" s="1082">
        <v>3</v>
      </c>
      <c r="AG28" s="1080"/>
      <c r="AH28" s="1080"/>
      <c r="AI28" s="1080"/>
      <c r="AJ28" s="1083"/>
      <c r="AK28" s="1084">
        <v>999</v>
      </c>
      <c r="AL28" s="1072"/>
      <c r="AM28" s="1072"/>
      <c r="AN28" s="1072"/>
      <c r="AO28" s="1072"/>
      <c r="AP28" s="1072" t="s">
        <v>481</v>
      </c>
      <c r="AQ28" s="1072"/>
      <c r="AR28" s="1072"/>
      <c r="AS28" s="1072"/>
      <c r="AT28" s="1072"/>
      <c r="AU28" s="1072" t="s">
        <v>481</v>
      </c>
      <c r="AV28" s="1072"/>
      <c r="AW28" s="1072"/>
      <c r="AX28" s="1072"/>
      <c r="AY28" s="1072"/>
      <c r="AZ28" s="1073" t="s">
        <v>481</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381</v>
      </c>
      <c r="C29" s="1064"/>
      <c r="D29" s="1064"/>
      <c r="E29" s="1064"/>
      <c r="F29" s="1064"/>
      <c r="G29" s="1064"/>
      <c r="H29" s="1064"/>
      <c r="I29" s="1064"/>
      <c r="J29" s="1064"/>
      <c r="K29" s="1064"/>
      <c r="L29" s="1064"/>
      <c r="M29" s="1064"/>
      <c r="N29" s="1064"/>
      <c r="O29" s="1064"/>
      <c r="P29" s="1065"/>
      <c r="Q29" s="1069">
        <v>9833</v>
      </c>
      <c r="R29" s="1070"/>
      <c r="S29" s="1070"/>
      <c r="T29" s="1070"/>
      <c r="U29" s="1070"/>
      <c r="V29" s="1070">
        <v>9611</v>
      </c>
      <c r="W29" s="1070"/>
      <c r="X29" s="1070"/>
      <c r="Y29" s="1070"/>
      <c r="Z29" s="1070"/>
      <c r="AA29" s="1070">
        <v>222</v>
      </c>
      <c r="AB29" s="1070"/>
      <c r="AC29" s="1070"/>
      <c r="AD29" s="1070"/>
      <c r="AE29" s="1071"/>
      <c r="AF29" s="1045">
        <v>222</v>
      </c>
      <c r="AG29" s="1046"/>
      <c r="AH29" s="1046"/>
      <c r="AI29" s="1046"/>
      <c r="AJ29" s="1047"/>
      <c r="AK29" s="1006">
        <v>1415</v>
      </c>
      <c r="AL29" s="997"/>
      <c r="AM29" s="997"/>
      <c r="AN29" s="997"/>
      <c r="AO29" s="997"/>
      <c r="AP29" s="997" t="s">
        <v>481</v>
      </c>
      <c r="AQ29" s="997"/>
      <c r="AR29" s="997"/>
      <c r="AS29" s="997"/>
      <c r="AT29" s="997"/>
      <c r="AU29" s="997" t="s">
        <v>481</v>
      </c>
      <c r="AV29" s="997"/>
      <c r="AW29" s="997"/>
      <c r="AX29" s="997"/>
      <c r="AY29" s="997"/>
      <c r="AZ29" s="1068" t="s">
        <v>481</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382</v>
      </c>
      <c r="C30" s="1064"/>
      <c r="D30" s="1064"/>
      <c r="E30" s="1064"/>
      <c r="F30" s="1064"/>
      <c r="G30" s="1064"/>
      <c r="H30" s="1064"/>
      <c r="I30" s="1064"/>
      <c r="J30" s="1064"/>
      <c r="K30" s="1064"/>
      <c r="L30" s="1064"/>
      <c r="M30" s="1064"/>
      <c r="N30" s="1064"/>
      <c r="O30" s="1064"/>
      <c r="P30" s="1065"/>
      <c r="Q30" s="1069">
        <v>1192</v>
      </c>
      <c r="R30" s="1070"/>
      <c r="S30" s="1070"/>
      <c r="T30" s="1070"/>
      <c r="U30" s="1070"/>
      <c r="V30" s="1070">
        <v>1191</v>
      </c>
      <c r="W30" s="1070"/>
      <c r="X30" s="1070"/>
      <c r="Y30" s="1070"/>
      <c r="Z30" s="1070"/>
      <c r="AA30" s="1070">
        <v>1</v>
      </c>
      <c r="AB30" s="1070"/>
      <c r="AC30" s="1070"/>
      <c r="AD30" s="1070"/>
      <c r="AE30" s="1071"/>
      <c r="AF30" s="1045">
        <v>1</v>
      </c>
      <c r="AG30" s="1046"/>
      <c r="AH30" s="1046"/>
      <c r="AI30" s="1046"/>
      <c r="AJ30" s="1047"/>
      <c r="AK30" s="1006">
        <v>387</v>
      </c>
      <c r="AL30" s="997"/>
      <c r="AM30" s="997"/>
      <c r="AN30" s="997"/>
      <c r="AO30" s="997"/>
      <c r="AP30" s="997" t="s">
        <v>481</v>
      </c>
      <c r="AQ30" s="997"/>
      <c r="AR30" s="997"/>
      <c r="AS30" s="997"/>
      <c r="AT30" s="997"/>
      <c r="AU30" s="997" t="s">
        <v>481</v>
      </c>
      <c r="AV30" s="997"/>
      <c r="AW30" s="997"/>
      <c r="AX30" s="997"/>
      <c r="AY30" s="997"/>
      <c r="AZ30" s="1068" t="s">
        <v>481</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383</v>
      </c>
      <c r="C31" s="1064"/>
      <c r="D31" s="1064"/>
      <c r="E31" s="1064"/>
      <c r="F31" s="1064"/>
      <c r="G31" s="1064"/>
      <c r="H31" s="1064"/>
      <c r="I31" s="1064"/>
      <c r="J31" s="1064"/>
      <c r="K31" s="1064"/>
      <c r="L31" s="1064"/>
      <c r="M31" s="1064"/>
      <c r="N31" s="1064"/>
      <c r="O31" s="1064"/>
      <c r="P31" s="1065"/>
      <c r="Q31" s="1069">
        <v>3241</v>
      </c>
      <c r="R31" s="1070"/>
      <c r="S31" s="1070"/>
      <c r="T31" s="1070"/>
      <c r="U31" s="1070"/>
      <c r="V31" s="1070">
        <v>2779</v>
      </c>
      <c r="W31" s="1070"/>
      <c r="X31" s="1070"/>
      <c r="Y31" s="1070"/>
      <c r="Z31" s="1070"/>
      <c r="AA31" s="1070">
        <v>462</v>
      </c>
      <c r="AB31" s="1070"/>
      <c r="AC31" s="1070"/>
      <c r="AD31" s="1070"/>
      <c r="AE31" s="1071"/>
      <c r="AF31" s="1045">
        <v>3761</v>
      </c>
      <c r="AG31" s="1046"/>
      <c r="AH31" s="1046"/>
      <c r="AI31" s="1046"/>
      <c r="AJ31" s="1047"/>
      <c r="AK31" s="1006">
        <v>24</v>
      </c>
      <c r="AL31" s="997"/>
      <c r="AM31" s="997"/>
      <c r="AN31" s="997"/>
      <c r="AO31" s="997"/>
      <c r="AP31" s="997">
        <v>7268</v>
      </c>
      <c r="AQ31" s="997"/>
      <c r="AR31" s="997"/>
      <c r="AS31" s="997"/>
      <c r="AT31" s="997"/>
      <c r="AU31" s="997">
        <v>233</v>
      </c>
      <c r="AV31" s="997"/>
      <c r="AW31" s="997"/>
      <c r="AX31" s="997"/>
      <c r="AY31" s="997"/>
      <c r="AZ31" s="1068" t="s">
        <v>481</v>
      </c>
      <c r="BA31" s="1068"/>
      <c r="BB31" s="1068"/>
      <c r="BC31" s="1068"/>
      <c r="BD31" s="1068"/>
      <c r="BE31" s="1058" t="s">
        <v>384</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385</v>
      </c>
      <c r="C32" s="1064"/>
      <c r="D32" s="1064"/>
      <c r="E32" s="1064"/>
      <c r="F32" s="1064"/>
      <c r="G32" s="1064"/>
      <c r="H32" s="1064"/>
      <c r="I32" s="1064"/>
      <c r="J32" s="1064"/>
      <c r="K32" s="1064"/>
      <c r="L32" s="1064"/>
      <c r="M32" s="1064"/>
      <c r="N32" s="1064"/>
      <c r="O32" s="1064"/>
      <c r="P32" s="1065"/>
      <c r="Q32" s="1069">
        <v>35</v>
      </c>
      <c r="R32" s="1070"/>
      <c r="S32" s="1070"/>
      <c r="T32" s="1070"/>
      <c r="U32" s="1070"/>
      <c r="V32" s="1070">
        <v>23</v>
      </c>
      <c r="W32" s="1070"/>
      <c r="X32" s="1070"/>
      <c r="Y32" s="1070"/>
      <c r="Z32" s="1070"/>
      <c r="AA32" s="1070">
        <v>12</v>
      </c>
      <c r="AB32" s="1070"/>
      <c r="AC32" s="1070"/>
      <c r="AD32" s="1070"/>
      <c r="AE32" s="1071"/>
      <c r="AF32" s="1045">
        <v>45</v>
      </c>
      <c r="AG32" s="1046"/>
      <c r="AH32" s="1046"/>
      <c r="AI32" s="1046"/>
      <c r="AJ32" s="1047"/>
      <c r="AK32" s="1006">
        <v>28</v>
      </c>
      <c r="AL32" s="997"/>
      <c r="AM32" s="997"/>
      <c r="AN32" s="997"/>
      <c r="AO32" s="997"/>
      <c r="AP32" s="997">
        <v>350</v>
      </c>
      <c r="AQ32" s="997"/>
      <c r="AR32" s="997"/>
      <c r="AS32" s="997"/>
      <c r="AT32" s="997"/>
      <c r="AU32" s="997">
        <v>242</v>
      </c>
      <c r="AV32" s="997"/>
      <c r="AW32" s="997"/>
      <c r="AX32" s="997"/>
      <c r="AY32" s="997"/>
      <c r="AZ32" s="1068" t="s">
        <v>481</v>
      </c>
      <c r="BA32" s="1068"/>
      <c r="BB32" s="1068"/>
      <c r="BC32" s="1068"/>
      <c r="BD32" s="1068"/>
      <c r="BE32" s="1058" t="s">
        <v>384</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386</v>
      </c>
      <c r="C33" s="1064"/>
      <c r="D33" s="1064"/>
      <c r="E33" s="1064"/>
      <c r="F33" s="1064"/>
      <c r="G33" s="1064"/>
      <c r="H33" s="1064"/>
      <c r="I33" s="1064"/>
      <c r="J33" s="1064"/>
      <c r="K33" s="1064"/>
      <c r="L33" s="1064"/>
      <c r="M33" s="1064"/>
      <c r="N33" s="1064"/>
      <c r="O33" s="1064"/>
      <c r="P33" s="1065"/>
      <c r="Q33" s="1069">
        <v>452</v>
      </c>
      <c r="R33" s="1070"/>
      <c r="S33" s="1070"/>
      <c r="T33" s="1070"/>
      <c r="U33" s="1070"/>
      <c r="V33" s="1070">
        <v>452</v>
      </c>
      <c r="W33" s="1070"/>
      <c r="X33" s="1070"/>
      <c r="Y33" s="1070"/>
      <c r="Z33" s="1070"/>
      <c r="AA33" s="1070">
        <v>0</v>
      </c>
      <c r="AB33" s="1070"/>
      <c r="AC33" s="1070"/>
      <c r="AD33" s="1070"/>
      <c r="AE33" s="1071"/>
      <c r="AF33" s="1045" t="s">
        <v>109</v>
      </c>
      <c r="AG33" s="1046"/>
      <c r="AH33" s="1046"/>
      <c r="AI33" s="1046"/>
      <c r="AJ33" s="1047"/>
      <c r="AK33" s="1006">
        <v>115</v>
      </c>
      <c r="AL33" s="997"/>
      <c r="AM33" s="997"/>
      <c r="AN33" s="997"/>
      <c r="AO33" s="997"/>
      <c r="AP33" s="997">
        <v>1148</v>
      </c>
      <c r="AQ33" s="997"/>
      <c r="AR33" s="997"/>
      <c r="AS33" s="997"/>
      <c r="AT33" s="997"/>
      <c r="AU33" s="997">
        <v>849</v>
      </c>
      <c r="AV33" s="997"/>
      <c r="AW33" s="997"/>
      <c r="AX33" s="997"/>
      <c r="AY33" s="997"/>
      <c r="AZ33" s="1068" t="s">
        <v>481</v>
      </c>
      <c r="BA33" s="1068"/>
      <c r="BB33" s="1068"/>
      <c r="BC33" s="1068"/>
      <c r="BD33" s="1068"/>
      <c r="BE33" s="1058" t="s">
        <v>387</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t="s">
        <v>388</v>
      </c>
      <c r="C34" s="1064"/>
      <c r="D34" s="1064"/>
      <c r="E34" s="1064"/>
      <c r="F34" s="1064"/>
      <c r="G34" s="1064"/>
      <c r="H34" s="1064"/>
      <c r="I34" s="1064"/>
      <c r="J34" s="1064"/>
      <c r="K34" s="1064"/>
      <c r="L34" s="1064"/>
      <c r="M34" s="1064"/>
      <c r="N34" s="1064"/>
      <c r="O34" s="1064"/>
      <c r="P34" s="1065"/>
      <c r="Q34" s="1069">
        <v>86</v>
      </c>
      <c r="R34" s="1070"/>
      <c r="S34" s="1070"/>
      <c r="T34" s="1070"/>
      <c r="U34" s="1070"/>
      <c r="V34" s="1070">
        <v>86</v>
      </c>
      <c r="W34" s="1070"/>
      <c r="X34" s="1070"/>
      <c r="Y34" s="1070"/>
      <c r="Z34" s="1070"/>
      <c r="AA34" s="1070">
        <v>0</v>
      </c>
      <c r="AB34" s="1070"/>
      <c r="AC34" s="1070"/>
      <c r="AD34" s="1070"/>
      <c r="AE34" s="1071"/>
      <c r="AF34" s="1045" t="s">
        <v>109</v>
      </c>
      <c r="AG34" s="1046"/>
      <c r="AH34" s="1046"/>
      <c r="AI34" s="1046"/>
      <c r="AJ34" s="1047"/>
      <c r="AK34" s="1006">
        <v>67</v>
      </c>
      <c r="AL34" s="997"/>
      <c r="AM34" s="997"/>
      <c r="AN34" s="997"/>
      <c r="AO34" s="997"/>
      <c r="AP34" s="997" t="s">
        <v>481</v>
      </c>
      <c r="AQ34" s="997"/>
      <c r="AR34" s="997"/>
      <c r="AS34" s="997"/>
      <c r="AT34" s="997"/>
      <c r="AU34" s="997" t="s">
        <v>481</v>
      </c>
      <c r="AV34" s="997"/>
      <c r="AW34" s="997"/>
      <c r="AX34" s="997"/>
      <c r="AY34" s="997"/>
      <c r="AZ34" s="1068" t="s">
        <v>481</v>
      </c>
      <c r="BA34" s="1068"/>
      <c r="BB34" s="1068"/>
      <c r="BC34" s="1068"/>
      <c r="BD34" s="1068"/>
      <c r="BE34" s="1058" t="s">
        <v>387</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t="s">
        <v>389</v>
      </c>
      <c r="C35" s="1064"/>
      <c r="D35" s="1064"/>
      <c r="E35" s="1064"/>
      <c r="F35" s="1064"/>
      <c r="G35" s="1064"/>
      <c r="H35" s="1064"/>
      <c r="I35" s="1064"/>
      <c r="J35" s="1064"/>
      <c r="K35" s="1064"/>
      <c r="L35" s="1064"/>
      <c r="M35" s="1064"/>
      <c r="N35" s="1064"/>
      <c r="O35" s="1064"/>
      <c r="P35" s="1065"/>
      <c r="Q35" s="1069">
        <v>5159</v>
      </c>
      <c r="R35" s="1070"/>
      <c r="S35" s="1070"/>
      <c r="T35" s="1070"/>
      <c r="U35" s="1070"/>
      <c r="V35" s="1070">
        <v>5165</v>
      </c>
      <c r="W35" s="1070"/>
      <c r="X35" s="1070"/>
      <c r="Y35" s="1070"/>
      <c r="Z35" s="1070"/>
      <c r="AA35" s="1070">
        <v>-6</v>
      </c>
      <c r="AB35" s="1070"/>
      <c r="AC35" s="1070"/>
      <c r="AD35" s="1070"/>
      <c r="AE35" s="1071"/>
      <c r="AF35" s="1045" t="s">
        <v>109</v>
      </c>
      <c r="AG35" s="1046"/>
      <c r="AH35" s="1046"/>
      <c r="AI35" s="1046"/>
      <c r="AJ35" s="1047"/>
      <c r="AK35" s="1006">
        <v>1801</v>
      </c>
      <c r="AL35" s="997"/>
      <c r="AM35" s="997"/>
      <c r="AN35" s="997"/>
      <c r="AO35" s="997"/>
      <c r="AP35" s="997">
        <v>36671</v>
      </c>
      <c r="AQ35" s="997"/>
      <c r="AR35" s="997"/>
      <c r="AS35" s="997"/>
      <c r="AT35" s="997"/>
      <c r="AU35" s="997">
        <v>27760</v>
      </c>
      <c r="AV35" s="997"/>
      <c r="AW35" s="997"/>
      <c r="AX35" s="997"/>
      <c r="AY35" s="997"/>
      <c r="AZ35" s="1068" t="s">
        <v>481</v>
      </c>
      <c r="BA35" s="1068"/>
      <c r="BB35" s="1068"/>
      <c r="BC35" s="1068"/>
      <c r="BD35" s="1068"/>
      <c r="BE35" s="1058" t="s">
        <v>387</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t="s">
        <v>390</v>
      </c>
      <c r="C36" s="1064"/>
      <c r="D36" s="1064"/>
      <c r="E36" s="1064"/>
      <c r="F36" s="1064"/>
      <c r="G36" s="1064"/>
      <c r="H36" s="1064"/>
      <c r="I36" s="1064"/>
      <c r="J36" s="1064"/>
      <c r="K36" s="1064"/>
      <c r="L36" s="1064"/>
      <c r="M36" s="1064"/>
      <c r="N36" s="1064"/>
      <c r="O36" s="1064"/>
      <c r="P36" s="1065"/>
      <c r="Q36" s="1069">
        <v>207</v>
      </c>
      <c r="R36" s="1070"/>
      <c r="S36" s="1070"/>
      <c r="T36" s="1070"/>
      <c r="U36" s="1070"/>
      <c r="V36" s="1070">
        <v>207</v>
      </c>
      <c r="W36" s="1070"/>
      <c r="X36" s="1070"/>
      <c r="Y36" s="1070"/>
      <c r="Z36" s="1070"/>
      <c r="AA36" s="1070">
        <v>0</v>
      </c>
      <c r="AB36" s="1070"/>
      <c r="AC36" s="1070"/>
      <c r="AD36" s="1070"/>
      <c r="AE36" s="1071"/>
      <c r="AF36" s="1045" t="s">
        <v>109</v>
      </c>
      <c r="AG36" s="1046"/>
      <c r="AH36" s="1046"/>
      <c r="AI36" s="1046"/>
      <c r="AJ36" s="1047"/>
      <c r="AK36" s="1006">
        <v>140</v>
      </c>
      <c r="AL36" s="997"/>
      <c r="AM36" s="997"/>
      <c r="AN36" s="997"/>
      <c r="AO36" s="997"/>
      <c r="AP36" s="997">
        <v>1473</v>
      </c>
      <c r="AQ36" s="997"/>
      <c r="AR36" s="997"/>
      <c r="AS36" s="997"/>
      <c r="AT36" s="997"/>
      <c r="AU36" s="997">
        <v>1470</v>
      </c>
      <c r="AV36" s="997"/>
      <c r="AW36" s="997"/>
      <c r="AX36" s="997"/>
      <c r="AY36" s="997"/>
      <c r="AZ36" s="1068" t="s">
        <v>481</v>
      </c>
      <c r="BA36" s="1068"/>
      <c r="BB36" s="1068"/>
      <c r="BC36" s="1068"/>
      <c r="BD36" s="1068"/>
      <c r="BE36" s="1058" t="s">
        <v>387</v>
      </c>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391</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368</v>
      </c>
      <c r="B63" s="970" t="s">
        <v>392</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4032</v>
      </c>
      <c r="AG63" s="985"/>
      <c r="AH63" s="985"/>
      <c r="AI63" s="985"/>
      <c r="AJ63" s="1056"/>
      <c r="AK63" s="1057"/>
      <c r="AL63" s="989"/>
      <c r="AM63" s="989"/>
      <c r="AN63" s="989"/>
      <c r="AO63" s="989"/>
      <c r="AP63" s="985">
        <v>46910</v>
      </c>
      <c r="AQ63" s="985"/>
      <c r="AR63" s="985"/>
      <c r="AS63" s="985"/>
      <c r="AT63" s="985"/>
      <c r="AU63" s="985">
        <v>30554</v>
      </c>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394</v>
      </c>
      <c r="B66" s="1022"/>
      <c r="C66" s="1022"/>
      <c r="D66" s="1022"/>
      <c r="E66" s="1022"/>
      <c r="F66" s="1022"/>
      <c r="G66" s="1022"/>
      <c r="H66" s="1022"/>
      <c r="I66" s="1022"/>
      <c r="J66" s="1022"/>
      <c r="K66" s="1022"/>
      <c r="L66" s="1022"/>
      <c r="M66" s="1022"/>
      <c r="N66" s="1022"/>
      <c r="O66" s="1022"/>
      <c r="P66" s="1023"/>
      <c r="Q66" s="1027" t="s">
        <v>372</v>
      </c>
      <c r="R66" s="1028"/>
      <c r="S66" s="1028"/>
      <c r="T66" s="1028"/>
      <c r="U66" s="1029"/>
      <c r="V66" s="1027" t="s">
        <v>373</v>
      </c>
      <c r="W66" s="1028"/>
      <c r="X66" s="1028"/>
      <c r="Y66" s="1028"/>
      <c r="Z66" s="1029"/>
      <c r="AA66" s="1027" t="s">
        <v>374</v>
      </c>
      <c r="AB66" s="1028"/>
      <c r="AC66" s="1028"/>
      <c r="AD66" s="1028"/>
      <c r="AE66" s="1029"/>
      <c r="AF66" s="1033" t="s">
        <v>375</v>
      </c>
      <c r="AG66" s="1034"/>
      <c r="AH66" s="1034"/>
      <c r="AI66" s="1034"/>
      <c r="AJ66" s="1035"/>
      <c r="AK66" s="1027" t="s">
        <v>376</v>
      </c>
      <c r="AL66" s="1022"/>
      <c r="AM66" s="1022"/>
      <c r="AN66" s="1022"/>
      <c r="AO66" s="1023"/>
      <c r="AP66" s="1027" t="s">
        <v>377</v>
      </c>
      <c r="AQ66" s="1028"/>
      <c r="AR66" s="1028"/>
      <c r="AS66" s="1028"/>
      <c r="AT66" s="1029"/>
      <c r="AU66" s="1027" t="s">
        <v>395</v>
      </c>
      <c r="AV66" s="1028"/>
      <c r="AW66" s="1028"/>
      <c r="AX66" s="1028"/>
      <c r="AY66" s="1029"/>
      <c r="AZ66" s="1027" t="s">
        <v>352</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539</v>
      </c>
      <c r="C68" s="1012"/>
      <c r="D68" s="1012"/>
      <c r="E68" s="1012"/>
      <c r="F68" s="1012"/>
      <c r="G68" s="1012"/>
      <c r="H68" s="1012"/>
      <c r="I68" s="1012"/>
      <c r="J68" s="1012"/>
      <c r="K68" s="1012"/>
      <c r="L68" s="1012"/>
      <c r="M68" s="1012"/>
      <c r="N68" s="1012"/>
      <c r="O68" s="1012"/>
      <c r="P68" s="1013"/>
      <c r="Q68" s="1014">
        <v>36</v>
      </c>
      <c r="R68" s="1008"/>
      <c r="S68" s="1008"/>
      <c r="T68" s="1008"/>
      <c r="U68" s="1008"/>
      <c r="V68" s="1008">
        <v>27</v>
      </c>
      <c r="W68" s="1008"/>
      <c r="X68" s="1008"/>
      <c r="Y68" s="1008"/>
      <c r="Z68" s="1008"/>
      <c r="AA68" s="1008">
        <v>9</v>
      </c>
      <c r="AB68" s="1008"/>
      <c r="AC68" s="1008"/>
      <c r="AD68" s="1008"/>
      <c r="AE68" s="1008"/>
      <c r="AF68" s="1008">
        <v>9</v>
      </c>
      <c r="AG68" s="1008"/>
      <c r="AH68" s="1008"/>
      <c r="AI68" s="1008"/>
      <c r="AJ68" s="1008"/>
      <c r="AK68" s="1008" t="s">
        <v>481</v>
      </c>
      <c r="AL68" s="1008"/>
      <c r="AM68" s="1008"/>
      <c r="AN68" s="1008"/>
      <c r="AO68" s="1008"/>
      <c r="AP68" s="1008" t="s">
        <v>481</v>
      </c>
      <c r="AQ68" s="1008"/>
      <c r="AR68" s="1008"/>
      <c r="AS68" s="1008"/>
      <c r="AT68" s="1008"/>
      <c r="AU68" s="1008" t="s">
        <v>481</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540</v>
      </c>
      <c r="C69" s="1001"/>
      <c r="D69" s="1001"/>
      <c r="E69" s="1001"/>
      <c r="F69" s="1001"/>
      <c r="G69" s="1001"/>
      <c r="H69" s="1001"/>
      <c r="I69" s="1001"/>
      <c r="J69" s="1001"/>
      <c r="K69" s="1001"/>
      <c r="L69" s="1001"/>
      <c r="M69" s="1001"/>
      <c r="N69" s="1001"/>
      <c r="O69" s="1001"/>
      <c r="P69" s="1002"/>
      <c r="Q69" s="1003">
        <v>14</v>
      </c>
      <c r="R69" s="997"/>
      <c r="S69" s="997"/>
      <c r="T69" s="997"/>
      <c r="U69" s="997"/>
      <c r="V69" s="997">
        <v>11</v>
      </c>
      <c r="W69" s="997"/>
      <c r="X69" s="997"/>
      <c r="Y69" s="997"/>
      <c r="Z69" s="997"/>
      <c r="AA69" s="997">
        <v>3</v>
      </c>
      <c r="AB69" s="997"/>
      <c r="AC69" s="997"/>
      <c r="AD69" s="997"/>
      <c r="AE69" s="997"/>
      <c r="AF69" s="997">
        <v>3</v>
      </c>
      <c r="AG69" s="997"/>
      <c r="AH69" s="997"/>
      <c r="AI69" s="997"/>
      <c r="AJ69" s="997"/>
      <c r="AK69" s="997" t="s">
        <v>481</v>
      </c>
      <c r="AL69" s="997"/>
      <c r="AM69" s="997"/>
      <c r="AN69" s="997"/>
      <c r="AO69" s="997"/>
      <c r="AP69" s="997" t="s">
        <v>481</v>
      </c>
      <c r="AQ69" s="997"/>
      <c r="AR69" s="997"/>
      <c r="AS69" s="997"/>
      <c r="AT69" s="997"/>
      <c r="AU69" s="997" t="s">
        <v>481</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541</v>
      </c>
      <c r="C70" s="1001"/>
      <c r="D70" s="1001"/>
      <c r="E70" s="1001"/>
      <c r="F70" s="1001"/>
      <c r="G70" s="1001"/>
      <c r="H70" s="1001"/>
      <c r="I70" s="1001"/>
      <c r="J70" s="1001"/>
      <c r="K70" s="1001"/>
      <c r="L70" s="1001"/>
      <c r="M70" s="1001"/>
      <c r="N70" s="1001"/>
      <c r="O70" s="1001"/>
      <c r="P70" s="1002"/>
      <c r="Q70" s="1003">
        <v>194</v>
      </c>
      <c r="R70" s="997"/>
      <c r="S70" s="997"/>
      <c r="T70" s="997"/>
      <c r="U70" s="997"/>
      <c r="V70" s="997">
        <v>180</v>
      </c>
      <c r="W70" s="997"/>
      <c r="X70" s="997"/>
      <c r="Y70" s="997"/>
      <c r="Z70" s="997"/>
      <c r="AA70" s="997">
        <v>14</v>
      </c>
      <c r="AB70" s="997"/>
      <c r="AC70" s="997"/>
      <c r="AD70" s="997"/>
      <c r="AE70" s="997"/>
      <c r="AF70" s="997">
        <v>14</v>
      </c>
      <c r="AG70" s="997"/>
      <c r="AH70" s="997"/>
      <c r="AI70" s="997"/>
      <c r="AJ70" s="997"/>
      <c r="AK70" s="997" t="s">
        <v>481</v>
      </c>
      <c r="AL70" s="997"/>
      <c r="AM70" s="997"/>
      <c r="AN70" s="997"/>
      <c r="AO70" s="997"/>
      <c r="AP70" s="997">
        <v>88</v>
      </c>
      <c r="AQ70" s="997"/>
      <c r="AR70" s="997"/>
      <c r="AS70" s="997"/>
      <c r="AT70" s="997"/>
      <c r="AU70" s="997">
        <v>43</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542</v>
      </c>
      <c r="C71" s="1001"/>
      <c r="D71" s="1001"/>
      <c r="E71" s="1001"/>
      <c r="F71" s="1001"/>
      <c r="G71" s="1001"/>
      <c r="H71" s="1001"/>
      <c r="I71" s="1001"/>
      <c r="J71" s="1001"/>
      <c r="K71" s="1001"/>
      <c r="L71" s="1001"/>
      <c r="M71" s="1001"/>
      <c r="N71" s="1001"/>
      <c r="O71" s="1001"/>
      <c r="P71" s="1002"/>
      <c r="Q71" s="1003">
        <v>13</v>
      </c>
      <c r="R71" s="997"/>
      <c r="S71" s="997"/>
      <c r="T71" s="997"/>
      <c r="U71" s="997"/>
      <c r="V71" s="997">
        <v>12</v>
      </c>
      <c r="W71" s="997"/>
      <c r="X71" s="997"/>
      <c r="Y71" s="997"/>
      <c r="Z71" s="997"/>
      <c r="AA71" s="997">
        <v>1</v>
      </c>
      <c r="AB71" s="997"/>
      <c r="AC71" s="997"/>
      <c r="AD71" s="997"/>
      <c r="AE71" s="997"/>
      <c r="AF71" s="997">
        <v>1</v>
      </c>
      <c r="AG71" s="997"/>
      <c r="AH71" s="997"/>
      <c r="AI71" s="997"/>
      <c r="AJ71" s="997"/>
      <c r="AK71" s="997" t="s">
        <v>481</v>
      </c>
      <c r="AL71" s="997"/>
      <c r="AM71" s="997"/>
      <c r="AN71" s="997"/>
      <c r="AO71" s="997"/>
      <c r="AP71" s="997" t="s">
        <v>481</v>
      </c>
      <c r="AQ71" s="997"/>
      <c r="AR71" s="997"/>
      <c r="AS71" s="997"/>
      <c r="AT71" s="997"/>
      <c r="AU71" s="997" t="s">
        <v>481</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543</v>
      </c>
      <c r="C72" s="1001"/>
      <c r="D72" s="1001"/>
      <c r="E72" s="1001"/>
      <c r="F72" s="1001"/>
      <c r="G72" s="1001"/>
      <c r="H72" s="1001"/>
      <c r="I72" s="1001"/>
      <c r="J72" s="1001"/>
      <c r="K72" s="1001"/>
      <c r="L72" s="1001"/>
      <c r="M72" s="1001"/>
      <c r="N72" s="1001"/>
      <c r="O72" s="1001"/>
      <c r="P72" s="1002"/>
      <c r="Q72" s="1003">
        <v>160</v>
      </c>
      <c r="R72" s="997"/>
      <c r="S72" s="997"/>
      <c r="T72" s="997"/>
      <c r="U72" s="997"/>
      <c r="V72" s="997">
        <v>156</v>
      </c>
      <c r="W72" s="997"/>
      <c r="X72" s="997"/>
      <c r="Y72" s="997"/>
      <c r="Z72" s="997"/>
      <c r="AA72" s="997">
        <v>4</v>
      </c>
      <c r="AB72" s="997"/>
      <c r="AC72" s="997"/>
      <c r="AD72" s="997"/>
      <c r="AE72" s="997"/>
      <c r="AF72" s="997">
        <v>4</v>
      </c>
      <c r="AG72" s="997"/>
      <c r="AH72" s="997"/>
      <c r="AI72" s="997"/>
      <c r="AJ72" s="997"/>
      <c r="AK72" s="997">
        <v>6</v>
      </c>
      <c r="AL72" s="997"/>
      <c r="AM72" s="997"/>
      <c r="AN72" s="997"/>
      <c r="AO72" s="997"/>
      <c r="AP72" s="997" t="s">
        <v>481</v>
      </c>
      <c r="AQ72" s="997"/>
      <c r="AR72" s="997"/>
      <c r="AS72" s="997"/>
      <c r="AT72" s="997"/>
      <c r="AU72" s="997" t="s">
        <v>481</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544</v>
      </c>
      <c r="C73" s="1001"/>
      <c r="D73" s="1001"/>
      <c r="E73" s="1001"/>
      <c r="F73" s="1001"/>
      <c r="G73" s="1001"/>
      <c r="H73" s="1001"/>
      <c r="I73" s="1001"/>
      <c r="J73" s="1001"/>
      <c r="K73" s="1001"/>
      <c r="L73" s="1001"/>
      <c r="M73" s="1001"/>
      <c r="N73" s="1001"/>
      <c r="O73" s="1001"/>
      <c r="P73" s="1002"/>
      <c r="Q73" s="1003">
        <v>20</v>
      </c>
      <c r="R73" s="997"/>
      <c r="S73" s="997"/>
      <c r="T73" s="997"/>
      <c r="U73" s="997"/>
      <c r="V73" s="997">
        <v>19</v>
      </c>
      <c r="W73" s="997"/>
      <c r="X73" s="997"/>
      <c r="Y73" s="997"/>
      <c r="Z73" s="997"/>
      <c r="AA73" s="997">
        <v>1</v>
      </c>
      <c r="AB73" s="997"/>
      <c r="AC73" s="997"/>
      <c r="AD73" s="997"/>
      <c r="AE73" s="997"/>
      <c r="AF73" s="997">
        <v>1</v>
      </c>
      <c r="AG73" s="997"/>
      <c r="AH73" s="997"/>
      <c r="AI73" s="997"/>
      <c r="AJ73" s="997"/>
      <c r="AK73" s="997" t="s">
        <v>481</v>
      </c>
      <c r="AL73" s="997"/>
      <c r="AM73" s="997"/>
      <c r="AN73" s="997"/>
      <c r="AO73" s="997"/>
      <c r="AP73" s="997" t="s">
        <v>481</v>
      </c>
      <c r="AQ73" s="997"/>
      <c r="AR73" s="997"/>
      <c r="AS73" s="997"/>
      <c r="AT73" s="997"/>
      <c r="AU73" s="997" t="s">
        <v>481</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545</v>
      </c>
      <c r="C74" s="1001"/>
      <c r="D74" s="1001"/>
      <c r="E74" s="1001"/>
      <c r="F74" s="1001"/>
      <c r="G74" s="1001"/>
      <c r="H74" s="1001"/>
      <c r="I74" s="1001"/>
      <c r="J74" s="1001"/>
      <c r="K74" s="1001"/>
      <c r="L74" s="1001"/>
      <c r="M74" s="1001"/>
      <c r="N74" s="1001"/>
      <c r="O74" s="1001"/>
      <c r="P74" s="1002"/>
      <c r="Q74" s="1003">
        <v>7668</v>
      </c>
      <c r="R74" s="997"/>
      <c r="S74" s="997"/>
      <c r="T74" s="997"/>
      <c r="U74" s="997"/>
      <c r="V74" s="997">
        <v>7352</v>
      </c>
      <c r="W74" s="997"/>
      <c r="X74" s="997"/>
      <c r="Y74" s="997"/>
      <c r="Z74" s="997"/>
      <c r="AA74" s="997">
        <v>316</v>
      </c>
      <c r="AB74" s="997"/>
      <c r="AC74" s="997"/>
      <c r="AD74" s="997"/>
      <c r="AE74" s="997"/>
      <c r="AF74" s="997">
        <v>274</v>
      </c>
      <c r="AG74" s="997"/>
      <c r="AH74" s="997"/>
      <c r="AI74" s="997"/>
      <c r="AJ74" s="997"/>
      <c r="AK74" s="997" t="s">
        <v>481</v>
      </c>
      <c r="AL74" s="997"/>
      <c r="AM74" s="997"/>
      <c r="AN74" s="997"/>
      <c r="AO74" s="997"/>
      <c r="AP74" s="997">
        <v>8700</v>
      </c>
      <c r="AQ74" s="997"/>
      <c r="AR74" s="997"/>
      <c r="AS74" s="997"/>
      <c r="AT74" s="997"/>
      <c r="AU74" s="997">
        <v>6061</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546</v>
      </c>
      <c r="C75" s="1001"/>
      <c r="D75" s="1001"/>
      <c r="E75" s="1001"/>
      <c r="F75" s="1001"/>
      <c r="G75" s="1001"/>
      <c r="H75" s="1001"/>
      <c r="I75" s="1001"/>
      <c r="J75" s="1001"/>
      <c r="K75" s="1001"/>
      <c r="L75" s="1001"/>
      <c r="M75" s="1001"/>
      <c r="N75" s="1001"/>
      <c r="O75" s="1001"/>
      <c r="P75" s="1002"/>
      <c r="Q75" s="1004">
        <v>222</v>
      </c>
      <c r="R75" s="1005"/>
      <c r="S75" s="1005"/>
      <c r="T75" s="1005"/>
      <c r="U75" s="1006"/>
      <c r="V75" s="1007">
        <v>167</v>
      </c>
      <c r="W75" s="1005"/>
      <c r="X75" s="1005"/>
      <c r="Y75" s="1005"/>
      <c r="Z75" s="1006"/>
      <c r="AA75" s="1007">
        <v>55</v>
      </c>
      <c r="AB75" s="1005"/>
      <c r="AC75" s="1005"/>
      <c r="AD75" s="1005"/>
      <c r="AE75" s="1006"/>
      <c r="AF75" s="1007">
        <v>55</v>
      </c>
      <c r="AG75" s="1005"/>
      <c r="AH75" s="1005"/>
      <c r="AI75" s="1005"/>
      <c r="AJ75" s="1006"/>
      <c r="AK75" s="1007" t="s">
        <v>481</v>
      </c>
      <c r="AL75" s="1005"/>
      <c r="AM75" s="1005"/>
      <c r="AN75" s="1005"/>
      <c r="AO75" s="1006"/>
      <c r="AP75" s="1007" t="s">
        <v>481</v>
      </c>
      <c r="AQ75" s="1005"/>
      <c r="AR75" s="1005"/>
      <c r="AS75" s="1005"/>
      <c r="AT75" s="1006"/>
      <c r="AU75" s="1007" t="s">
        <v>481</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547</v>
      </c>
      <c r="C76" s="1001"/>
      <c r="D76" s="1001"/>
      <c r="E76" s="1001"/>
      <c r="F76" s="1001"/>
      <c r="G76" s="1001"/>
      <c r="H76" s="1001"/>
      <c r="I76" s="1001"/>
      <c r="J76" s="1001"/>
      <c r="K76" s="1001"/>
      <c r="L76" s="1001"/>
      <c r="M76" s="1001"/>
      <c r="N76" s="1001"/>
      <c r="O76" s="1001"/>
      <c r="P76" s="1002"/>
      <c r="Q76" s="1004">
        <v>259</v>
      </c>
      <c r="R76" s="1005"/>
      <c r="S76" s="1005"/>
      <c r="T76" s="1005"/>
      <c r="U76" s="1006"/>
      <c r="V76" s="1007">
        <v>214</v>
      </c>
      <c r="W76" s="1005"/>
      <c r="X76" s="1005"/>
      <c r="Y76" s="1005"/>
      <c r="Z76" s="1006"/>
      <c r="AA76" s="1007">
        <v>45</v>
      </c>
      <c r="AB76" s="1005"/>
      <c r="AC76" s="1005"/>
      <c r="AD76" s="1005"/>
      <c r="AE76" s="1006"/>
      <c r="AF76" s="1007">
        <v>45</v>
      </c>
      <c r="AG76" s="1005"/>
      <c r="AH76" s="1005"/>
      <c r="AI76" s="1005"/>
      <c r="AJ76" s="1006"/>
      <c r="AK76" s="1007" t="s">
        <v>481</v>
      </c>
      <c r="AL76" s="1005"/>
      <c r="AM76" s="1005"/>
      <c r="AN76" s="1005"/>
      <c r="AO76" s="1006"/>
      <c r="AP76" s="1007" t="s">
        <v>481</v>
      </c>
      <c r="AQ76" s="1005"/>
      <c r="AR76" s="1005"/>
      <c r="AS76" s="1005"/>
      <c r="AT76" s="1006"/>
      <c r="AU76" s="1007" t="s">
        <v>481</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t="s">
        <v>548</v>
      </c>
      <c r="C77" s="1001"/>
      <c r="D77" s="1001"/>
      <c r="E77" s="1001"/>
      <c r="F77" s="1001"/>
      <c r="G77" s="1001"/>
      <c r="H77" s="1001"/>
      <c r="I77" s="1001"/>
      <c r="J77" s="1001"/>
      <c r="K77" s="1001"/>
      <c r="L77" s="1001"/>
      <c r="M77" s="1001"/>
      <c r="N77" s="1001"/>
      <c r="O77" s="1001"/>
      <c r="P77" s="1002"/>
      <c r="Q77" s="1004">
        <v>577</v>
      </c>
      <c r="R77" s="1005"/>
      <c r="S77" s="1005"/>
      <c r="T77" s="1005"/>
      <c r="U77" s="1006"/>
      <c r="V77" s="1007">
        <v>502</v>
      </c>
      <c r="W77" s="1005"/>
      <c r="X77" s="1005"/>
      <c r="Y77" s="1005"/>
      <c r="Z77" s="1006"/>
      <c r="AA77" s="1007">
        <v>75</v>
      </c>
      <c r="AB77" s="1005"/>
      <c r="AC77" s="1005"/>
      <c r="AD77" s="1005"/>
      <c r="AE77" s="1006"/>
      <c r="AF77" s="1007">
        <v>75</v>
      </c>
      <c r="AG77" s="1005"/>
      <c r="AH77" s="1005"/>
      <c r="AI77" s="1005"/>
      <c r="AJ77" s="1006"/>
      <c r="AK77" s="1007" t="s">
        <v>481</v>
      </c>
      <c r="AL77" s="1005"/>
      <c r="AM77" s="1005"/>
      <c r="AN77" s="1005"/>
      <c r="AO77" s="1006"/>
      <c r="AP77" s="1007">
        <v>51</v>
      </c>
      <c r="AQ77" s="1005"/>
      <c r="AR77" s="1005"/>
      <c r="AS77" s="1005"/>
      <c r="AT77" s="1006"/>
      <c r="AU77" s="1007">
        <v>43</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t="s">
        <v>549</v>
      </c>
      <c r="C78" s="1001"/>
      <c r="D78" s="1001"/>
      <c r="E78" s="1001"/>
      <c r="F78" s="1001"/>
      <c r="G78" s="1001"/>
      <c r="H78" s="1001"/>
      <c r="I78" s="1001"/>
      <c r="J78" s="1001"/>
      <c r="K78" s="1001"/>
      <c r="L78" s="1001"/>
      <c r="M78" s="1001"/>
      <c r="N78" s="1001"/>
      <c r="O78" s="1001"/>
      <c r="P78" s="1002"/>
      <c r="Q78" s="1003">
        <v>2297</v>
      </c>
      <c r="R78" s="997"/>
      <c r="S78" s="997"/>
      <c r="T78" s="997"/>
      <c r="U78" s="997"/>
      <c r="V78" s="997">
        <v>2257</v>
      </c>
      <c r="W78" s="997"/>
      <c r="X78" s="997"/>
      <c r="Y78" s="997"/>
      <c r="Z78" s="997"/>
      <c r="AA78" s="997">
        <v>40</v>
      </c>
      <c r="AB78" s="997"/>
      <c r="AC78" s="997"/>
      <c r="AD78" s="997"/>
      <c r="AE78" s="997"/>
      <c r="AF78" s="997">
        <v>40</v>
      </c>
      <c r="AG78" s="997"/>
      <c r="AH78" s="997"/>
      <c r="AI78" s="997"/>
      <c r="AJ78" s="997"/>
      <c r="AK78" s="997">
        <v>38</v>
      </c>
      <c r="AL78" s="997"/>
      <c r="AM78" s="997"/>
      <c r="AN78" s="997"/>
      <c r="AO78" s="997"/>
      <c r="AP78" s="997">
        <v>2579</v>
      </c>
      <c r="AQ78" s="997"/>
      <c r="AR78" s="997"/>
      <c r="AS78" s="997"/>
      <c r="AT78" s="997"/>
      <c r="AU78" s="997">
        <v>1908</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t="s">
        <v>550</v>
      </c>
      <c r="C79" s="1001"/>
      <c r="D79" s="1001"/>
      <c r="E79" s="1001"/>
      <c r="F79" s="1001"/>
      <c r="G79" s="1001"/>
      <c r="H79" s="1001"/>
      <c r="I79" s="1001"/>
      <c r="J79" s="1001"/>
      <c r="K79" s="1001"/>
      <c r="L79" s="1001"/>
      <c r="M79" s="1001"/>
      <c r="N79" s="1001"/>
      <c r="O79" s="1001"/>
      <c r="P79" s="1002"/>
      <c r="Q79" s="1003">
        <v>307</v>
      </c>
      <c r="R79" s="997"/>
      <c r="S79" s="997"/>
      <c r="T79" s="997"/>
      <c r="U79" s="997"/>
      <c r="V79" s="997">
        <v>305</v>
      </c>
      <c r="W79" s="997"/>
      <c r="X79" s="997"/>
      <c r="Y79" s="997"/>
      <c r="Z79" s="997"/>
      <c r="AA79" s="997">
        <v>2</v>
      </c>
      <c r="AB79" s="997"/>
      <c r="AC79" s="997"/>
      <c r="AD79" s="997"/>
      <c r="AE79" s="997"/>
      <c r="AF79" s="997">
        <v>495</v>
      </c>
      <c r="AG79" s="997"/>
      <c r="AH79" s="997"/>
      <c r="AI79" s="997"/>
      <c r="AJ79" s="997"/>
      <c r="AK79" s="997" t="s">
        <v>481</v>
      </c>
      <c r="AL79" s="997"/>
      <c r="AM79" s="997"/>
      <c r="AN79" s="997"/>
      <c r="AO79" s="997"/>
      <c r="AP79" s="997" t="s">
        <v>481</v>
      </c>
      <c r="AQ79" s="997"/>
      <c r="AR79" s="997"/>
      <c r="AS79" s="997"/>
      <c r="AT79" s="997"/>
      <c r="AU79" s="997" t="s">
        <v>481</v>
      </c>
      <c r="AV79" s="997"/>
      <c r="AW79" s="997"/>
      <c r="AX79" s="997"/>
      <c r="AY79" s="997"/>
      <c r="AZ79" s="998" t="s">
        <v>568</v>
      </c>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t="s">
        <v>551</v>
      </c>
      <c r="C80" s="1001"/>
      <c r="D80" s="1001"/>
      <c r="E80" s="1001"/>
      <c r="F80" s="1001"/>
      <c r="G80" s="1001"/>
      <c r="H80" s="1001"/>
      <c r="I80" s="1001"/>
      <c r="J80" s="1001"/>
      <c r="K80" s="1001"/>
      <c r="L80" s="1001"/>
      <c r="M80" s="1001"/>
      <c r="N80" s="1001"/>
      <c r="O80" s="1001"/>
      <c r="P80" s="1002"/>
      <c r="Q80" s="1003">
        <v>325</v>
      </c>
      <c r="R80" s="997"/>
      <c r="S80" s="997"/>
      <c r="T80" s="997"/>
      <c r="U80" s="997"/>
      <c r="V80" s="997">
        <v>323</v>
      </c>
      <c r="W80" s="997"/>
      <c r="X80" s="997"/>
      <c r="Y80" s="997"/>
      <c r="Z80" s="997"/>
      <c r="AA80" s="997">
        <v>2</v>
      </c>
      <c r="AB80" s="997"/>
      <c r="AC80" s="997"/>
      <c r="AD80" s="997"/>
      <c r="AE80" s="997"/>
      <c r="AF80" s="997">
        <v>326</v>
      </c>
      <c r="AG80" s="997"/>
      <c r="AH80" s="997"/>
      <c r="AI80" s="997"/>
      <c r="AJ80" s="997"/>
      <c r="AK80" s="997" t="s">
        <v>481</v>
      </c>
      <c r="AL80" s="997"/>
      <c r="AM80" s="997"/>
      <c r="AN80" s="997"/>
      <c r="AO80" s="997"/>
      <c r="AP80" s="997" t="s">
        <v>481</v>
      </c>
      <c r="AQ80" s="997"/>
      <c r="AR80" s="997"/>
      <c r="AS80" s="997"/>
      <c r="AT80" s="997"/>
      <c r="AU80" s="997" t="s">
        <v>481</v>
      </c>
      <c r="AV80" s="997"/>
      <c r="AW80" s="997"/>
      <c r="AX80" s="997"/>
      <c r="AY80" s="997"/>
      <c r="AZ80" s="998" t="s">
        <v>568</v>
      </c>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t="s">
        <v>552</v>
      </c>
      <c r="C81" s="1001"/>
      <c r="D81" s="1001"/>
      <c r="E81" s="1001"/>
      <c r="F81" s="1001"/>
      <c r="G81" s="1001"/>
      <c r="H81" s="1001"/>
      <c r="I81" s="1001"/>
      <c r="J81" s="1001"/>
      <c r="K81" s="1001"/>
      <c r="L81" s="1001"/>
      <c r="M81" s="1001"/>
      <c r="N81" s="1001"/>
      <c r="O81" s="1001"/>
      <c r="P81" s="1002"/>
      <c r="Q81" s="1003">
        <v>6632</v>
      </c>
      <c r="R81" s="997"/>
      <c r="S81" s="997"/>
      <c r="T81" s="997"/>
      <c r="U81" s="997"/>
      <c r="V81" s="997">
        <v>7332</v>
      </c>
      <c r="W81" s="997"/>
      <c r="X81" s="997"/>
      <c r="Y81" s="997"/>
      <c r="Z81" s="997"/>
      <c r="AA81" s="997">
        <v>-700</v>
      </c>
      <c r="AB81" s="997"/>
      <c r="AC81" s="997"/>
      <c r="AD81" s="997"/>
      <c r="AE81" s="997"/>
      <c r="AF81" s="997">
        <v>3250</v>
      </c>
      <c r="AG81" s="997"/>
      <c r="AH81" s="997"/>
      <c r="AI81" s="997"/>
      <c r="AJ81" s="997"/>
      <c r="AK81" s="997" t="s">
        <v>481</v>
      </c>
      <c r="AL81" s="997"/>
      <c r="AM81" s="997"/>
      <c r="AN81" s="997"/>
      <c r="AO81" s="997"/>
      <c r="AP81" s="997">
        <v>32783</v>
      </c>
      <c r="AQ81" s="997"/>
      <c r="AR81" s="997"/>
      <c r="AS81" s="997"/>
      <c r="AT81" s="997"/>
      <c r="AU81" s="997">
        <v>38</v>
      </c>
      <c r="AV81" s="997"/>
      <c r="AW81" s="997"/>
      <c r="AX81" s="997"/>
      <c r="AY81" s="997"/>
      <c r="AZ81" s="998" t="s">
        <v>568</v>
      </c>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t="s">
        <v>553</v>
      </c>
      <c r="C82" s="1001"/>
      <c r="D82" s="1001"/>
      <c r="E82" s="1001"/>
      <c r="F82" s="1001"/>
      <c r="G82" s="1001"/>
      <c r="H82" s="1001"/>
      <c r="I82" s="1001"/>
      <c r="J82" s="1001"/>
      <c r="K82" s="1001"/>
      <c r="L82" s="1001"/>
      <c r="M82" s="1001"/>
      <c r="N82" s="1001"/>
      <c r="O82" s="1001"/>
      <c r="P82" s="1002"/>
      <c r="Q82" s="1003">
        <v>63</v>
      </c>
      <c r="R82" s="997"/>
      <c r="S82" s="997"/>
      <c r="T82" s="997"/>
      <c r="U82" s="997"/>
      <c r="V82" s="997">
        <v>62</v>
      </c>
      <c r="W82" s="997"/>
      <c r="X82" s="997"/>
      <c r="Y82" s="997"/>
      <c r="Z82" s="997"/>
      <c r="AA82" s="997">
        <v>1</v>
      </c>
      <c r="AB82" s="997"/>
      <c r="AC82" s="997"/>
      <c r="AD82" s="997"/>
      <c r="AE82" s="997"/>
      <c r="AF82" s="997">
        <v>1</v>
      </c>
      <c r="AG82" s="997"/>
      <c r="AH82" s="997"/>
      <c r="AI82" s="997"/>
      <c r="AJ82" s="997"/>
      <c r="AK82" s="997">
        <v>1</v>
      </c>
      <c r="AL82" s="997"/>
      <c r="AM82" s="997"/>
      <c r="AN82" s="997"/>
      <c r="AO82" s="997"/>
      <c r="AP82" s="997" t="s">
        <v>481</v>
      </c>
      <c r="AQ82" s="997"/>
      <c r="AR82" s="997"/>
      <c r="AS82" s="997"/>
      <c r="AT82" s="997"/>
      <c r="AU82" s="997" t="s">
        <v>481</v>
      </c>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t="s">
        <v>554</v>
      </c>
      <c r="C83" s="1001"/>
      <c r="D83" s="1001"/>
      <c r="E83" s="1001"/>
      <c r="F83" s="1001"/>
      <c r="G83" s="1001"/>
      <c r="H83" s="1001"/>
      <c r="I83" s="1001"/>
      <c r="J83" s="1001"/>
      <c r="K83" s="1001"/>
      <c r="L83" s="1001"/>
      <c r="M83" s="1001"/>
      <c r="N83" s="1001"/>
      <c r="O83" s="1001"/>
      <c r="P83" s="1002"/>
      <c r="Q83" s="1003">
        <v>263018</v>
      </c>
      <c r="R83" s="997"/>
      <c r="S83" s="997"/>
      <c r="T83" s="997"/>
      <c r="U83" s="997"/>
      <c r="V83" s="997">
        <v>262968</v>
      </c>
      <c r="W83" s="997"/>
      <c r="X83" s="997"/>
      <c r="Y83" s="997"/>
      <c r="Z83" s="997"/>
      <c r="AA83" s="997">
        <v>50</v>
      </c>
      <c r="AB83" s="997"/>
      <c r="AC83" s="997"/>
      <c r="AD83" s="997"/>
      <c r="AE83" s="997"/>
      <c r="AF83" s="997">
        <v>50</v>
      </c>
      <c r="AG83" s="997"/>
      <c r="AH83" s="997"/>
      <c r="AI83" s="997"/>
      <c r="AJ83" s="997"/>
      <c r="AK83" s="997">
        <v>8957</v>
      </c>
      <c r="AL83" s="997"/>
      <c r="AM83" s="997"/>
      <c r="AN83" s="997"/>
      <c r="AO83" s="997"/>
      <c r="AP83" s="997" t="s">
        <v>481</v>
      </c>
      <c r="AQ83" s="997"/>
      <c r="AR83" s="997"/>
      <c r="AS83" s="997"/>
      <c r="AT83" s="997"/>
      <c r="AU83" s="997" t="s">
        <v>481</v>
      </c>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t="s">
        <v>555</v>
      </c>
      <c r="C84" s="1001"/>
      <c r="D84" s="1001"/>
      <c r="E84" s="1001"/>
      <c r="F84" s="1001"/>
      <c r="G84" s="1001"/>
      <c r="H84" s="1001"/>
      <c r="I84" s="1001"/>
      <c r="J84" s="1001"/>
      <c r="K84" s="1001"/>
      <c r="L84" s="1001"/>
      <c r="M84" s="1001"/>
      <c r="N84" s="1001"/>
      <c r="O84" s="1001"/>
      <c r="P84" s="1002"/>
      <c r="Q84" s="1003">
        <v>7977</v>
      </c>
      <c r="R84" s="997"/>
      <c r="S84" s="997"/>
      <c r="T84" s="997"/>
      <c r="U84" s="997"/>
      <c r="V84" s="997">
        <v>7308</v>
      </c>
      <c r="W84" s="997"/>
      <c r="X84" s="997"/>
      <c r="Y84" s="997"/>
      <c r="Z84" s="997"/>
      <c r="AA84" s="997">
        <v>669</v>
      </c>
      <c r="AB84" s="997"/>
      <c r="AC84" s="997"/>
      <c r="AD84" s="997"/>
      <c r="AE84" s="997"/>
      <c r="AF84" s="997">
        <v>669</v>
      </c>
      <c r="AG84" s="997"/>
      <c r="AH84" s="997"/>
      <c r="AI84" s="997"/>
      <c r="AJ84" s="997"/>
      <c r="AK84" s="997">
        <v>274</v>
      </c>
      <c r="AL84" s="997"/>
      <c r="AM84" s="997"/>
      <c r="AN84" s="997"/>
      <c r="AO84" s="997"/>
      <c r="AP84" s="997" t="s">
        <v>481</v>
      </c>
      <c r="AQ84" s="997"/>
      <c r="AR84" s="997"/>
      <c r="AS84" s="997"/>
      <c r="AT84" s="997"/>
      <c r="AU84" s="997" t="s">
        <v>481</v>
      </c>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t="s">
        <v>556</v>
      </c>
      <c r="C85" s="1001"/>
      <c r="D85" s="1001"/>
      <c r="E85" s="1001"/>
      <c r="F85" s="1001"/>
      <c r="G85" s="1001"/>
      <c r="H85" s="1001"/>
      <c r="I85" s="1001"/>
      <c r="J85" s="1001"/>
      <c r="K85" s="1001"/>
      <c r="L85" s="1001"/>
      <c r="M85" s="1001"/>
      <c r="N85" s="1001"/>
      <c r="O85" s="1001"/>
      <c r="P85" s="1002"/>
      <c r="Q85" s="1003">
        <v>939</v>
      </c>
      <c r="R85" s="997"/>
      <c r="S85" s="997"/>
      <c r="T85" s="997"/>
      <c r="U85" s="997"/>
      <c r="V85" s="997">
        <v>601</v>
      </c>
      <c r="W85" s="997"/>
      <c r="X85" s="997"/>
      <c r="Y85" s="997"/>
      <c r="Z85" s="997"/>
      <c r="AA85" s="997">
        <v>338</v>
      </c>
      <c r="AB85" s="997"/>
      <c r="AC85" s="997"/>
      <c r="AD85" s="997"/>
      <c r="AE85" s="997"/>
      <c r="AF85" s="997">
        <v>338</v>
      </c>
      <c r="AG85" s="997"/>
      <c r="AH85" s="997"/>
      <c r="AI85" s="997"/>
      <c r="AJ85" s="997"/>
      <c r="AK85" s="997" t="s">
        <v>481</v>
      </c>
      <c r="AL85" s="997"/>
      <c r="AM85" s="997"/>
      <c r="AN85" s="997"/>
      <c r="AO85" s="997"/>
      <c r="AP85" s="997" t="s">
        <v>481</v>
      </c>
      <c r="AQ85" s="997"/>
      <c r="AR85" s="997"/>
      <c r="AS85" s="997"/>
      <c r="AT85" s="997"/>
      <c r="AU85" s="997" t="s">
        <v>481</v>
      </c>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t="s">
        <v>557</v>
      </c>
      <c r="C86" s="1001"/>
      <c r="D86" s="1001"/>
      <c r="E86" s="1001"/>
      <c r="F86" s="1001"/>
      <c r="G86" s="1001"/>
      <c r="H86" s="1001"/>
      <c r="I86" s="1001"/>
      <c r="J86" s="1001"/>
      <c r="K86" s="1001"/>
      <c r="L86" s="1001"/>
      <c r="M86" s="1001"/>
      <c r="N86" s="1001"/>
      <c r="O86" s="1001"/>
      <c r="P86" s="1002"/>
      <c r="Q86" s="1003">
        <v>56</v>
      </c>
      <c r="R86" s="997"/>
      <c r="S86" s="997"/>
      <c r="T86" s="997"/>
      <c r="U86" s="997"/>
      <c r="V86" s="997">
        <v>52</v>
      </c>
      <c r="W86" s="997"/>
      <c r="X86" s="997"/>
      <c r="Y86" s="997"/>
      <c r="Z86" s="997"/>
      <c r="AA86" s="997">
        <v>5</v>
      </c>
      <c r="AB86" s="997"/>
      <c r="AC86" s="997"/>
      <c r="AD86" s="997"/>
      <c r="AE86" s="997"/>
      <c r="AF86" s="997">
        <v>5</v>
      </c>
      <c r="AG86" s="997"/>
      <c r="AH86" s="997"/>
      <c r="AI86" s="997"/>
      <c r="AJ86" s="997"/>
      <c r="AK86" s="997">
        <v>56</v>
      </c>
      <c r="AL86" s="997"/>
      <c r="AM86" s="997"/>
      <c r="AN86" s="997"/>
      <c r="AO86" s="997"/>
      <c r="AP86" s="997" t="s">
        <v>481</v>
      </c>
      <c r="AQ86" s="997"/>
      <c r="AR86" s="997"/>
      <c r="AS86" s="997"/>
      <c r="AT86" s="997"/>
      <c r="AU86" s="997" t="s">
        <v>481</v>
      </c>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t="s">
        <v>558</v>
      </c>
      <c r="C87" s="991"/>
      <c r="D87" s="991"/>
      <c r="E87" s="991"/>
      <c r="F87" s="991"/>
      <c r="G87" s="991"/>
      <c r="H87" s="991"/>
      <c r="I87" s="991"/>
      <c r="J87" s="991"/>
      <c r="K87" s="991"/>
      <c r="L87" s="991"/>
      <c r="M87" s="991"/>
      <c r="N87" s="991"/>
      <c r="O87" s="991"/>
      <c r="P87" s="992"/>
      <c r="Q87" s="993">
        <v>6</v>
      </c>
      <c r="R87" s="994"/>
      <c r="S87" s="994"/>
      <c r="T87" s="994"/>
      <c r="U87" s="994"/>
      <c r="V87" s="994">
        <v>4</v>
      </c>
      <c r="W87" s="994"/>
      <c r="X87" s="994"/>
      <c r="Y87" s="994"/>
      <c r="Z87" s="994"/>
      <c r="AA87" s="994">
        <v>3</v>
      </c>
      <c r="AB87" s="994"/>
      <c r="AC87" s="994"/>
      <c r="AD87" s="994"/>
      <c r="AE87" s="994"/>
      <c r="AF87" s="994">
        <v>3</v>
      </c>
      <c r="AG87" s="994"/>
      <c r="AH87" s="994"/>
      <c r="AI87" s="994"/>
      <c r="AJ87" s="994"/>
      <c r="AK87" s="994" t="s">
        <v>481</v>
      </c>
      <c r="AL87" s="994"/>
      <c r="AM87" s="994"/>
      <c r="AN87" s="994"/>
      <c r="AO87" s="994"/>
      <c r="AP87" s="994" t="s">
        <v>481</v>
      </c>
      <c r="AQ87" s="994"/>
      <c r="AR87" s="994"/>
      <c r="AS87" s="994"/>
      <c r="AT87" s="994"/>
      <c r="AU87" s="994" t="s">
        <v>481</v>
      </c>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368</v>
      </c>
      <c r="B88" s="970" t="s">
        <v>396</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5658</v>
      </c>
      <c r="AG88" s="985"/>
      <c r="AH88" s="985"/>
      <c r="AI88" s="985"/>
      <c r="AJ88" s="985"/>
      <c r="AK88" s="989"/>
      <c r="AL88" s="989"/>
      <c r="AM88" s="989"/>
      <c r="AN88" s="989"/>
      <c r="AO88" s="989"/>
      <c r="AP88" s="985">
        <v>44201</v>
      </c>
      <c r="AQ88" s="985"/>
      <c r="AR88" s="985"/>
      <c r="AS88" s="985"/>
      <c r="AT88" s="985"/>
      <c r="AU88" s="985">
        <v>8093</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70" t="s">
        <v>397</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821</v>
      </c>
      <c r="CS102" s="977"/>
      <c r="CT102" s="977"/>
      <c r="CU102" s="977"/>
      <c r="CV102" s="978"/>
      <c r="CW102" s="976">
        <v>195</v>
      </c>
      <c r="CX102" s="977"/>
      <c r="CY102" s="977"/>
      <c r="CZ102" s="977"/>
      <c r="DA102" s="978"/>
      <c r="DB102" s="976" t="s">
        <v>481</v>
      </c>
      <c r="DC102" s="977"/>
      <c r="DD102" s="977"/>
      <c r="DE102" s="977"/>
      <c r="DF102" s="978"/>
      <c r="DG102" s="976" t="s">
        <v>481</v>
      </c>
      <c r="DH102" s="977"/>
      <c r="DI102" s="977"/>
      <c r="DJ102" s="977"/>
      <c r="DK102" s="978"/>
      <c r="DL102" s="976">
        <v>1161</v>
      </c>
      <c r="DM102" s="977"/>
      <c r="DN102" s="977"/>
      <c r="DO102" s="977"/>
      <c r="DP102" s="978"/>
      <c r="DQ102" s="976" t="s">
        <v>481</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398</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399</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402</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403</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404</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405</v>
      </c>
      <c r="AB109" s="918"/>
      <c r="AC109" s="918"/>
      <c r="AD109" s="918"/>
      <c r="AE109" s="919"/>
      <c r="AF109" s="920" t="s">
        <v>285</v>
      </c>
      <c r="AG109" s="918"/>
      <c r="AH109" s="918"/>
      <c r="AI109" s="918"/>
      <c r="AJ109" s="919"/>
      <c r="AK109" s="920" t="s">
        <v>284</v>
      </c>
      <c r="AL109" s="918"/>
      <c r="AM109" s="918"/>
      <c r="AN109" s="918"/>
      <c r="AO109" s="919"/>
      <c r="AP109" s="920" t="s">
        <v>406</v>
      </c>
      <c r="AQ109" s="918"/>
      <c r="AR109" s="918"/>
      <c r="AS109" s="918"/>
      <c r="AT109" s="949"/>
      <c r="AU109" s="917" t="s">
        <v>404</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405</v>
      </c>
      <c r="BR109" s="918"/>
      <c r="BS109" s="918"/>
      <c r="BT109" s="918"/>
      <c r="BU109" s="919"/>
      <c r="BV109" s="920" t="s">
        <v>285</v>
      </c>
      <c r="BW109" s="918"/>
      <c r="BX109" s="918"/>
      <c r="BY109" s="918"/>
      <c r="BZ109" s="919"/>
      <c r="CA109" s="920" t="s">
        <v>284</v>
      </c>
      <c r="CB109" s="918"/>
      <c r="CC109" s="918"/>
      <c r="CD109" s="918"/>
      <c r="CE109" s="919"/>
      <c r="CF109" s="958" t="s">
        <v>406</v>
      </c>
      <c r="CG109" s="958"/>
      <c r="CH109" s="958"/>
      <c r="CI109" s="958"/>
      <c r="CJ109" s="958"/>
      <c r="CK109" s="920" t="s">
        <v>407</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405</v>
      </c>
      <c r="DH109" s="918"/>
      <c r="DI109" s="918"/>
      <c r="DJ109" s="918"/>
      <c r="DK109" s="919"/>
      <c r="DL109" s="920" t="s">
        <v>285</v>
      </c>
      <c r="DM109" s="918"/>
      <c r="DN109" s="918"/>
      <c r="DO109" s="918"/>
      <c r="DP109" s="919"/>
      <c r="DQ109" s="920" t="s">
        <v>284</v>
      </c>
      <c r="DR109" s="918"/>
      <c r="DS109" s="918"/>
      <c r="DT109" s="918"/>
      <c r="DU109" s="919"/>
      <c r="DV109" s="920" t="s">
        <v>406</v>
      </c>
      <c r="DW109" s="918"/>
      <c r="DX109" s="918"/>
      <c r="DY109" s="918"/>
      <c r="DZ109" s="949"/>
    </row>
    <row r="110" spans="1:131" s="197" customFormat="1" ht="26.25" customHeight="1" x14ac:dyDescent="0.15">
      <c r="A110" s="787" t="s">
        <v>408</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5841135</v>
      </c>
      <c r="AB110" s="903"/>
      <c r="AC110" s="903"/>
      <c r="AD110" s="903"/>
      <c r="AE110" s="904"/>
      <c r="AF110" s="905">
        <v>5886235</v>
      </c>
      <c r="AG110" s="903"/>
      <c r="AH110" s="903"/>
      <c r="AI110" s="903"/>
      <c r="AJ110" s="904"/>
      <c r="AK110" s="905">
        <v>5757041</v>
      </c>
      <c r="AL110" s="903"/>
      <c r="AM110" s="903"/>
      <c r="AN110" s="903"/>
      <c r="AO110" s="904"/>
      <c r="AP110" s="906">
        <v>25.2</v>
      </c>
      <c r="AQ110" s="907"/>
      <c r="AR110" s="907"/>
      <c r="AS110" s="907"/>
      <c r="AT110" s="908"/>
      <c r="AU110" s="950" t="s">
        <v>61</v>
      </c>
      <c r="AV110" s="951"/>
      <c r="AW110" s="951"/>
      <c r="AX110" s="951"/>
      <c r="AY110" s="952"/>
      <c r="AZ110" s="846" t="s">
        <v>409</v>
      </c>
      <c r="BA110" s="788"/>
      <c r="BB110" s="788"/>
      <c r="BC110" s="788"/>
      <c r="BD110" s="788"/>
      <c r="BE110" s="788"/>
      <c r="BF110" s="788"/>
      <c r="BG110" s="788"/>
      <c r="BH110" s="788"/>
      <c r="BI110" s="788"/>
      <c r="BJ110" s="788"/>
      <c r="BK110" s="788"/>
      <c r="BL110" s="788"/>
      <c r="BM110" s="788"/>
      <c r="BN110" s="788"/>
      <c r="BO110" s="788"/>
      <c r="BP110" s="789"/>
      <c r="BQ110" s="829">
        <v>69510431</v>
      </c>
      <c r="BR110" s="830"/>
      <c r="BS110" s="830"/>
      <c r="BT110" s="830"/>
      <c r="BU110" s="830"/>
      <c r="BV110" s="830">
        <v>73344786</v>
      </c>
      <c r="BW110" s="830"/>
      <c r="BX110" s="830"/>
      <c r="BY110" s="830"/>
      <c r="BZ110" s="830"/>
      <c r="CA110" s="830">
        <v>73727948</v>
      </c>
      <c r="CB110" s="830"/>
      <c r="CC110" s="830"/>
      <c r="CD110" s="830"/>
      <c r="CE110" s="830"/>
      <c r="CF110" s="891">
        <v>322.7</v>
      </c>
      <c r="CG110" s="892"/>
      <c r="CH110" s="892"/>
      <c r="CI110" s="892"/>
      <c r="CJ110" s="892"/>
      <c r="CK110" s="946" t="s">
        <v>410</v>
      </c>
      <c r="CL110" s="894"/>
      <c r="CM110" s="899" t="s">
        <v>411</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109</v>
      </c>
      <c r="DH110" s="830"/>
      <c r="DI110" s="830"/>
      <c r="DJ110" s="830"/>
      <c r="DK110" s="830"/>
      <c r="DL110" s="830" t="s">
        <v>109</v>
      </c>
      <c r="DM110" s="830"/>
      <c r="DN110" s="830"/>
      <c r="DO110" s="830"/>
      <c r="DP110" s="830"/>
      <c r="DQ110" s="830" t="s">
        <v>109</v>
      </c>
      <c r="DR110" s="830"/>
      <c r="DS110" s="830"/>
      <c r="DT110" s="830"/>
      <c r="DU110" s="830"/>
      <c r="DV110" s="831" t="s">
        <v>109</v>
      </c>
      <c r="DW110" s="831"/>
      <c r="DX110" s="831"/>
      <c r="DY110" s="831"/>
      <c r="DZ110" s="832"/>
    </row>
    <row r="111" spans="1:131" s="197" customFormat="1" ht="26.25" customHeight="1" x14ac:dyDescent="0.15">
      <c r="A111" s="808" t="s">
        <v>412</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109</v>
      </c>
      <c r="AB111" s="939"/>
      <c r="AC111" s="939"/>
      <c r="AD111" s="939"/>
      <c r="AE111" s="940"/>
      <c r="AF111" s="941" t="s">
        <v>109</v>
      </c>
      <c r="AG111" s="939"/>
      <c r="AH111" s="939"/>
      <c r="AI111" s="939"/>
      <c r="AJ111" s="940"/>
      <c r="AK111" s="941" t="s">
        <v>109</v>
      </c>
      <c r="AL111" s="939"/>
      <c r="AM111" s="939"/>
      <c r="AN111" s="939"/>
      <c r="AO111" s="940"/>
      <c r="AP111" s="942" t="s">
        <v>109</v>
      </c>
      <c r="AQ111" s="943"/>
      <c r="AR111" s="943"/>
      <c r="AS111" s="943"/>
      <c r="AT111" s="944"/>
      <c r="AU111" s="953"/>
      <c r="AV111" s="954"/>
      <c r="AW111" s="954"/>
      <c r="AX111" s="954"/>
      <c r="AY111" s="955"/>
      <c r="AZ111" s="797" t="s">
        <v>413</v>
      </c>
      <c r="BA111" s="798"/>
      <c r="BB111" s="798"/>
      <c r="BC111" s="798"/>
      <c r="BD111" s="798"/>
      <c r="BE111" s="798"/>
      <c r="BF111" s="798"/>
      <c r="BG111" s="798"/>
      <c r="BH111" s="798"/>
      <c r="BI111" s="798"/>
      <c r="BJ111" s="798"/>
      <c r="BK111" s="798"/>
      <c r="BL111" s="798"/>
      <c r="BM111" s="798"/>
      <c r="BN111" s="798"/>
      <c r="BO111" s="798"/>
      <c r="BP111" s="799"/>
      <c r="BQ111" s="800">
        <v>2356533</v>
      </c>
      <c r="BR111" s="801"/>
      <c r="BS111" s="801"/>
      <c r="BT111" s="801"/>
      <c r="BU111" s="801"/>
      <c r="BV111" s="801">
        <v>2143554</v>
      </c>
      <c r="BW111" s="801"/>
      <c r="BX111" s="801"/>
      <c r="BY111" s="801"/>
      <c r="BZ111" s="801"/>
      <c r="CA111" s="801">
        <v>1969236</v>
      </c>
      <c r="CB111" s="801"/>
      <c r="CC111" s="801"/>
      <c r="CD111" s="801"/>
      <c r="CE111" s="801"/>
      <c r="CF111" s="878">
        <v>8.6</v>
      </c>
      <c r="CG111" s="879"/>
      <c r="CH111" s="879"/>
      <c r="CI111" s="879"/>
      <c r="CJ111" s="879"/>
      <c r="CK111" s="947"/>
      <c r="CL111" s="896"/>
      <c r="CM111" s="833" t="s">
        <v>414</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109</v>
      </c>
      <c r="DH111" s="801"/>
      <c r="DI111" s="801"/>
      <c r="DJ111" s="801"/>
      <c r="DK111" s="801"/>
      <c r="DL111" s="801" t="s">
        <v>109</v>
      </c>
      <c r="DM111" s="801"/>
      <c r="DN111" s="801"/>
      <c r="DO111" s="801"/>
      <c r="DP111" s="801"/>
      <c r="DQ111" s="801" t="s">
        <v>109</v>
      </c>
      <c r="DR111" s="801"/>
      <c r="DS111" s="801"/>
      <c r="DT111" s="801"/>
      <c r="DU111" s="801"/>
      <c r="DV111" s="853" t="s">
        <v>109</v>
      </c>
      <c r="DW111" s="853"/>
      <c r="DX111" s="853"/>
      <c r="DY111" s="853"/>
      <c r="DZ111" s="854"/>
    </row>
    <row r="112" spans="1:131" s="197" customFormat="1" ht="26.25" customHeight="1" x14ac:dyDescent="0.15">
      <c r="A112" s="932" t="s">
        <v>415</v>
      </c>
      <c r="B112" s="933"/>
      <c r="C112" s="798" t="s">
        <v>416</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v>26667</v>
      </c>
      <c r="AB112" s="814"/>
      <c r="AC112" s="814"/>
      <c r="AD112" s="814"/>
      <c r="AE112" s="815"/>
      <c r="AF112" s="816">
        <v>26667</v>
      </c>
      <c r="AG112" s="814"/>
      <c r="AH112" s="814"/>
      <c r="AI112" s="814"/>
      <c r="AJ112" s="815"/>
      <c r="AK112" s="816">
        <v>26667</v>
      </c>
      <c r="AL112" s="814"/>
      <c r="AM112" s="814"/>
      <c r="AN112" s="814"/>
      <c r="AO112" s="815"/>
      <c r="AP112" s="784">
        <v>0.1</v>
      </c>
      <c r="AQ112" s="785"/>
      <c r="AR112" s="785"/>
      <c r="AS112" s="785"/>
      <c r="AT112" s="786"/>
      <c r="AU112" s="953"/>
      <c r="AV112" s="954"/>
      <c r="AW112" s="954"/>
      <c r="AX112" s="954"/>
      <c r="AY112" s="955"/>
      <c r="AZ112" s="797" t="s">
        <v>417</v>
      </c>
      <c r="BA112" s="798"/>
      <c r="BB112" s="798"/>
      <c r="BC112" s="798"/>
      <c r="BD112" s="798"/>
      <c r="BE112" s="798"/>
      <c r="BF112" s="798"/>
      <c r="BG112" s="798"/>
      <c r="BH112" s="798"/>
      <c r="BI112" s="798"/>
      <c r="BJ112" s="798"/>
      <c r="BK112" s="798"/>
      <c r="BL112" s="798"/>
      <c r="BM112" s="798"/>
      <c r="BN112" s="798"/>
      <c r="BO112" s="798"/>
      <c r="BP112" s="799"/>
      <c r="BQ112" s="800">
        <v>32382275</v>
      </c>
      <c r="BR112" s="801"/>
      <c r="BS112" s="801"/>
      <c r="BT112" s="801"/>
      <c r="BU112" s="801"/>
      <c r="BV112" s="801">
        <v>30920020</v>
      </c>
      <c r="BW112" s="801"/>
      <c r="BX112" s="801"/>
      <c r="BY112" s="801"/>
      <c r="BZ112" s="801"/>
      <c r="CA112" s="801">
        <v>30554401</v>
      </c>
      <c r="CB112" s="801"/>
      <c r="CC112" s="801"/>
      <c r="CD112" s="801"/>
      <c r="CE112" s="801"/>
      <c r="CF112" s="878">
        <v>133.69999999999999</v>
      </c>
      <c r="CG112" s="879"/>
      <c r="CH112" s="879"/>
      <c r="CI112" s="879"/>
      <c r="CJ112" s="879"/>
      <c r="CK112" s="947"/>
      <c r="CL112" s="896"/>
      <c r="CM112" s="833" t="s">
        <v>418</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109</v>
      </c>
      <c r="DH112" s="801"/>
      <c r="DI112" s="801"/>
      <c r="DJ112" s="801"/>
      <c r="DK112" s="801"/>
      <c r="DL112" s="801" t="s">
        <v>109</v>
      </c>
      <c r="DM112" s="801"/>
      <c r="DN112" s="801"/>
      <c r="DO112" s="801"/>
      <c r="DP112" s="801"/>
      <c r="DQ112" s="801" t="s">
        <v>109</v>
      </c>
      <c r="DR112" s="801"/>
      <c r="DS112" s="801"/>
      <c r="DT112" s="801"/>
      <c r="DU112" s="801"/>
      <c r="DV112" s="853" t="s">
        <v>109</v>
      </c>
      <c r="DW112" s="853"/>
      <c r="DX112" s="853"/>
      <c r="DY112" s="853"/>
      <c r="DZ112" s="854"/>
    </row>
    <row r="113" spans="1:130" s="197" customFormat="1" ht="26.25" customHeight="1" x14ac:dyDescent="0.15">
      <c r="A113" s="934"/>
      <c r="B113" s="935"/>
      <c r="C113" s="798" t="s">
        <v>419</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2197278</v>
      </c>
      <c r="AB113" s="939"/>
      <c r="AC113" s="939"/>
      <c r="AD113" s="939"/>
      <c r="AE113" s="940"/>
      <c r="AF113" s="941">
        <v>1941518</v>
      </c>
      <c r="AG113" s="939"/>
      <c r="AH113" s="939"/>
      <c r="AI113" s="939"/>
      <c r="AJ113" s="940"/>
      <c r="AK113" s="941">
        <v>1993941</v>
      </c>
      <c r="AL113" s="939"/>
      <c r="AM113" s="939"/>
      <c r="AN113" s="939"/>
      <c r="AO113" s="940"/>
      <c r="AP113" s="942">
        <v>8.6999999999999993</v>
      </c>
      <c r="AQ113" s="943"/>
      <c r="AR113" s="943"/>
      <c r="AS113" s="943"/>
      <c r="AT113" s="944"/>
      <c r="AU113" s="953"/>
      <c r="AV113" s="954"/>
      <c r="AW113" s="954"/>
      <c r="AX113" s="954"/>
      <c r="AY113" s="955"/>
      <c r="AZ113" s="797" t="s">
        <v>420</v>
      </c>
      <c r="BA113" s="798"/>
      <c r="BB113" s="798"/>
      <c r="BC113" s="798"/>
      <c r="BD113" s="798"/>
      <c r="BE113" s="798"/>
      <c r="BF113" s="798"/>
      <c r="BG113" s="798"/>
      <c r="BH113" s="798"/>
      <c r="BI113" s="798"/>
      <c r="BJ113" s="798"/>
      <c r="BK113" s="798"/>
      <c r="BL113" s="798"/>
      <c r="BM113" s="798"/>
      <c r="BN113" s="798"/>
      <c r="BO113" s="798"/>
      <c r="BP113" s="799"/>
      <c r="BQ113" s="800">
        <v>3074169</v>
      </c>
      <c r="BR113" s="801"/>
      <c r="BS113" s="801"/>
      <c r="BT113" s="801"/>
      <c r="BU113" s="801"/>
      <c r="BV113" s="801">
        <v>5310685</v>
      </c>
      <c r="BW113" s="801"/>
      <c r="BX113" s="801"/>
      <c r="BY113" s="801"/>
      <c r="BZ113" s="801"/>
      <c r="CA113" s="801">
        <v>8092429</v>
      </c>
      <c r="CB113" s="801"/>
      <c r="CC113" s="801"/>
      <c r="CD113" s="801"/>
      <c r="CE113" s="801"/>
      <c r="CF113" s="878">
        <v>35.4</v>
      </c>
      <c r="CG113" s="879"/>
      <c r="CH113" s="879"/>
      <c r="CI113" s="879"/>
      <c r="CJ113" s="879"/>
      <c r="CK113" s="947"/>
      <c r="CL113" s="896"/>
      <c r="CM113" s="833" t="s">
        <v>421</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109</v>
      </c>
      <c r="DH113" s="814"/>
      <c r="DI113" s="814"/>
      <c r="DJ113" s="814"/>
      <c r="DK113" s="815"/>
      <c r="DL113" s="816" t="s">
        <v>109</v>
      </c>
      <c r="DM113" s="814"/>
      <c r="DN113" s="814"/>
      <c r="DO113" s="814"/>
      <c r="DP113" s="815"/>
      <c r="DQ113" s="816" t="s">
        <v>109</v>
      </c>
      <c r="DR113" s="814"/>
      <c r="DS113" s="814"/>
      <c r="DT113" s="814"/>
      <c r="DU113" s="815"/>
      <c r="DV113" s="784" t="s">
        <v>109</v>
      </c>
      <c r="DW113" s="785"/>
      <c r="DX113" s="785"/>
      <c r="DY113" s="785"/>
      <c r="DZ113" s="786"/>
    </row>
    <row r="114" spans="1:130" s="197" customFormat="1" ht="26.25" customHeight="1" x14ac:dyDescent="0.15">
      <c r="A114" s="934"/>
      <c r="B114" s="935"/>
      <c r="C114" s="798" t="s">
        <v>422</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352664</v>
      </c>
      <c r="AB114" s="814"/>
      <c r="AC114" s="814"/>
      <c r="AD114" s="814"/>
      <c r="AE114" s="815"/>
      <c r="AF114" s="816">
        <v>299288</v>
      </c>
      <c r="AG114" s="814"/>
      <c r="AH114" s="814"/>
      <c r="AI114" s="814"/>
      <c r="AJ114" s="815"/>
      <c r="AK114" s="816">
        <v>281019</v>
      </c>
      <c r="AL114" s="814"/>
      <c r="AM114" s="814"/>
      <c r="AN114" s="814"/>
      <c r="AO114" s="815"/>
      <c r="AP114" s="784">
        <v>1.2</v>
      </c>
      <c r="AQ114" s="785"/>
      <c r="AR114" s="785"/>
      <c r="AS114" s="785"/>
      <c r="AT114" s="786"/>
      <c r="AU114" s="953"/>
      <c r="AV114" s="954"/>
      <c r="AW114" s="954"/>
      <c r="AX114" s="954"/>
      <c r="AY114" s="955"/>
      <c r="AZ114" s="797" t="s">
        <v>423</v>
      </c>
      <c r="BA114" s="798"/>
      <c r="BB114" s="798"/>
      <c r="BC114" s="798"/>
      <c r="BD114" s="798"/>
      <c r="BE114" s="798"/>
      <c r="BF114" s="798"/>
      <c r="BG114" s="798"/>
      <c r="BH114" s="798"/>
      <c r="BI114" s="798"/>
      <c r="BJ114" s="798"/>
      <c r="BK114" s="798"/>
      <c r="BL114" s="798"/>
      <c r="BM114" s="798"/>
      <c r="BN114" s="798"/>
      <c r="BO114" s="798"/>
      <c r="BP114" s="799"/>
      <c r="BQ114" s="800">
        <v>7450308</v>
      </c>
      <c r="BR114" s="801"/>
      <c r="BS114" s="801"/>
      <c r="BT114" s="801"/>
      <c r="BU114" s="801"/>
      <c r="BV114" s="801">
        <v>6665948</v>
      </c>
      <c r="BW114" s="801"/>
      <c r="BX114" s="801"/>
      <c r="BY114" s="801"/>
      <c r="BZ114" s="801"/>
      <c r="CA114" s="801">
        <v>6122860</v>
      </c>
      <c r="CB114" s="801"/>
      <c r="CC114" s="801"/>
      <c r="CD114" s="801"/>
      <c r="CE114" s="801"/>
      <c r="CF114" s="878">
        <v>26.8</v>
      </c>
      <c r="CG114" s="879"/>
      <c r="CH114" s="879"/>
      <c r="CI114" s="879"/>
      <c r="CJ114" s="879"/>
      <c r="CK114" s="947"/>
      <c r="CL114" s="896"/>
      <c r="CM114" s="833" t="s">
        <v>424</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109</v>
      </c>
      <c r="DH114" s="814"/>
      <c r="DI114" s="814"/>
      <c r="DJ114" s="814"/>
      <c r="DK114" s="815"/>
      <c r="DL114" s="816" t="s">
        <v>109</v>
      </c>
      <c r="DM114" s="814"/>
      <c r="DN114" s="814"/>
      <c r="DO114" s="814"/>
      <c r="DP114" s="815"/>
      <c r="DQ114" s="816" t="s">
        <v>109</v>
      </c>
      <c r="DR114" s="814"/>
      <c r="DS114" s="814"/>
      <c r="DT114" s="814"/>
      <c r="DU114" s="815"/>
      <c r="DV114" s="784" t="s">
        <v>109</v>
      </c>
      <c r="DW114" s="785"/>
      <c r="DX114" s="785"/>
      <c r="DY114" s="785"/>
      <c r="DZ114" s="786"/>
    </row>
    <row r="115" spans="1:130" s="197" customFormat="1" ht="26.25" customHeight="1" x14ac:dyDescent="0.15">
      <c r="A115" s="934"/>
      <c r="B115" s="935"/>
      <c r="C115" s="798" t="s">
        <v>425</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302409</v>
      </c>
      <c r="AB115" s="939"/>
      <c r="AC115" s="939"/>
      <c r="AD115" s="939"/>
      <c r="AE115" s="940"/>
      <c r="AF115" s="941">
        <v>286688</v>
      </c>
      <c r="AG115" s="939"/>
      <c r="AH115" s="939"/>
      <c r="AI115" s="939"/>
      <c r="AJ115" s="940"/>
      <c r="AK115" s="941">
        <v>232912</v>
      </c>
      <c r="AL115" s="939"/>
      <c r="AM115" s="939"/>
      <c r="AN115" s="939"/>
      <c r="AO115" s="940"/>
      <c r="AP115" s="942">
        <v>1</v>
      </c>
      <c r="AQ115" s="943"/>
      <c r="AR115" s="943"/>
      <c r="AS115" s="943"/>
      <c r="AT115" s="944"/>
      <c r="AU115" s="953"/>
      <c r="AV115" s="954"/>
      <c r="AW115" s="954"/>
      <c r="AX115" s="954"/>
      <c r="AY115" s="955"/>
      <c r="AZ115" s="797" t="s">
        <v>426</v>
      </c>
      <c r="BA115" s="798"/>
      <c r="BB115" s="798"/>
      <c r="BC115" s="798"/>
      <c r="BD115" s="798"/>
      <c r="BE115" s="798"/>
      <c r="BF115" s="798"/>
      <c r="BG115" s="798"/>
      <c r="BH115" s="798"/>
      <c r="BI115" s="798"/>
      <c r="BJ115" s="798"/>
      <c r="BK115" s="798"/>
      <c r="BL115" s="798"/>
      <c r="BM115" s="798"/>
      <c r="BN115" s="798"/>
      <c r="BO115" s="798"/>
      <c r="BP115" s="799"/>
      <c r="BQ115" s="800">
        <v>11581</v>
      </c>
      <c r="BR115" s="801"/>
      <c r="BS115" s="801"/>
      <c r="BT115" s="801"/>
      <c r="BU115" s="801"/>
      <c r="BV115" s="801">
        <v>9765</v>
      </c>
      <c r="BW115" s="801"/>
      <c r="BX115" s="801"/>
      <c r="BY115" s="801"/>
      <c r="BZ115" s="801"/>
      <c r="CA115" s="801">
        <v>3782</v>
      </c>
      <c r="CB115" s="801"/>
      <c r="CC115" s="801"/>
      <c r="CD115" s="801"/>
      <c r="CE115" s="801"/>
      <c r="CF115" s="878">
        <v>0</v>
      </c>
      <c r="CG115" s="879"/>
      <c r="CH115" s="879"/>
      <c r="CI115" s="879"/>
      <c r="CJ115" s="879"/>
      <c r="CK115" s="947"/>
      <c r="CL115" s="896"/>
      <c r="CM115" s="797" t="s">
        <v>427</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109</v>
      </c>
      <c r="DH115" s="814"/>
      <c r="DI115" s="814"/>
      <c r="DJ115" s="814"/>
      <c r="DK115" s="815"/>
      <c r="DL115" s="816" t="s">
        <v>109</v>
      </c>
      <c r="DM115" s="814"/>
      <c r="DN115" s="814"/>
      <c r="DO115" s="814"/>
      <c r="DP115" s="815"/>
      <c r="DQ115" s="816" t="s">
        <v>109</v>
      </c>
      <c r="DR115" s="814"/>
      <c r="DS115" s="814"/>
      <c r="DT115" s="814"/>
      <c r="DU115" s="815"/>
      <c r="DV115" s="784" t="s">
        <v>109</v>
      </c>
      <c r="DW115" s="785"/>
      <c r="DX115" s="785"/>
      <c r="DY115" s="785"/>
      <c r="DZ115" s="786"/>
    </row>
    <row r="116" spans="1:130" s="197" customFormat="1" ht="26.25" customHeight="1" x14ac:dyDescent="0.15">
      <c r="A116" s="936"/>
      <c r="B116" s="937"/>
      <c r="C116" s="876" t="s">
        <v>428</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109</v>
      </c>
      <c r="AB116" s="814"/>
      <c r="AC116" s="814"/>
      <c r="AD116" s="814"/>
      <c r="AE116" s="815"/>
      <c r="AF116" s="816" t="s">
        <v>109</v>
      </c>
      <c r="AG116" s="814"/>
      <c r="AH116" s="814"/>
      <c r="AI116" s="814"/>
      <c r="AJ116" s="815"/>
      <c r="AK116" s="816" t="s">
        <v>109</v>
      </c>
      <c r="AL116" s="814"/>
      <c r="AM116" s="814"/>
      <c r="AN116" s="814"/>
      <c r="AO116" s="815"/>
      <c r="AP116" s="784" t="s">
        <v>109</v>
      </c>
      <c r="AQ116" s="785"/>
      <c r="AR116" s="785"/>
      <c r="AS116" s="785"/>
      <c r="AT116" s="786"/>
      <c r="AU116" s="953"/>
      <c r="AV116" s="954"/>
      <c r="AW116" s="954"/>
      <c r="AX116" s="954"/>
      <c r="AY116" s="955"/>
      <c r="AZ116" s="797" t="s">
        <v>429</v>
      </c>
      <c r="BA116" s="798"/>
      <c r="BB116" s="798"/>
      <c r="BC116" s="798"/>
      <c r="BD116" s="798"/>
      <c r="BE116" s="798"/>
      <c r="BF116" s="798"/>
      <c r="BG116" s="798"/>
      <c r="BH116" s="798"/>
      <c r="BI116" s="798"/>
      <c r="BJ116" s="798"/>
      <c r="BK116" s="798"/>
      <c r="BL116" s="798"/>
      <c r="BM116" s="798"/>
      <c r="BN116" s="798"/>
      <c r="BO116" s="798"/>
      <c r="BP116" s="799"/>
      <c r="BQ116" s="800" t="s">
        <v>109</v>
      </c>
      <c r="BR116" s="801"/>
      <c r="BS116" s="801"/>
      <c r="BT116" s="801"/>
      <c r="BU116" s="801"/>
      <c r="BV116" s="801" t="s">
        <v>109</v>
      </c>
      <c r="BW116" s="801"/>
      <c r="BX116" s="801"/>
      <c r="BY116" s="801"/>
      <c r="BZ116" s="801"/>
      <c r="CA116" s="801" t="s">
        <v>109</v>
      </c>
      <c r="CB116" s="801"/>
      <c r="CC116" s="801"/>
      <c r="CD116" s="801"/>
      <c r="CE116" s="801"/>
      <c r="CF116" s="878" t="s">
        <v>109</v>
      </c>
      <c r="CG116" s="879"/>
      <c r="CH116" s="879"/>
      <c r="CI116" s="879"/>
      <c r="CJ116" s="879"/>
      <c r="CK116" s="947"/>
      <c r="CL116" s="896"/>
      <c r="CM116" s="833" t="s">
        <v>430</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155560</v>
      </c>
      <c r="DH116" s="814"/>
      <c r="DI116" s="814"/>
      <c r="DJ116" s="814"/>
      <c r="DK116" s="815"/>
      <c r="DL116" s="816">
        <v>127461</v>
      </c>
      <c r="DM116" s="814"/>
      <c r="DN116" s="814"/>
      <c r="DO116" s="814"/>
      <c r="DP116" s="815"/>
      <c r="DQ116" s="816">
        <v>112842</v>
      </c>
      <c r="DR116" s="814"/>
      <c r="DS116" s="814"/>
      <c r="DT116" s="814"/>
      <c r="DU116" s="815"/>
      <c r="DV116" s="784">
        <v>0.5</v>
      </c>
      <c r="DW116" s="785"/>
      <c r="DX116" s="785"/>
      <c r="DY116" s="785"/>
      <c r="DZ116" s="786"/>
    </row>
    <row r="117" spans="1:130" s="197" customFormat="1" ht="26.25" customHeight="1" x14ac:dyDescent="0.15">
      <c r="A117" s="917" t="s">
        <v>168</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431</v>
      </c>
      <c r="Z117" s="919"/>
      <c r="AA117" s="924">
        <v>8720153</v>
      </c>
      <c r="AB117" s="925"/>
      <c r="AC117" s="925"/>
      <c r="AD117" s="925"/>
      <c r="AE117" s="926"/>
      <c r="AF117" s="928">
        <v>8440396</v>
      </c>
      <c r="AG117" s="925"/>
      <c r="AH117" s="925"/>
      <c r="AI117" s="925"/>
      <c r="AJ117" s="926"/>
      <c r="AK117" s="928">
        <v>8291580</v>
      </c>
      <c r="AL117" s="925"/>
      <c r="AM117" s="925"/>
      <c r="AN117" s="925"/>
      <c r="AO117" s="926"/>
      <c r="AP117" s="929"/>
      <c r="AQ117" s="930"/>
      <c r="AR117" s="930"/>
      <c r="AS117" s="930"/>
      <c r="AT117" s="931"/>
      <c r="AU117" s="953"/>
      <c r="AV117" s="954"/>
      <c r="AW117" s="954"/>
      <c r="AX117" s="954"/>
      <c r="AY117" s="955"/>
      <c r="AZ117" s="875" t="s">
        <v>432</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433</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x14ac:dyDescent="0.15">
      <c r="A118" s="917" t="s">
        <v>407</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405</v>
      </c>
      <c r="AB118" s="918"/>
      <c r="AC118" s="918"/>
      <c r="AD118" s="918"/>
      <c r="AE118" s="919"/>
      <c r="AF118" s="920" t="s">
        <v>285</v>
      </c>
      <c r="AG118" s="918"/>
      <c r="AH118" s="918"/>
      <c r="AI118" s="918"/>
      <c r="AJ118" s="919"/>
      <c r="AK118" s="920" t="s">
        <v>284</v>
      </c>
      <c r="AL118" s="918"/>
      <c r="AM118" s="918"/>
      <c r="AN118" s="918"/>
      <c r="AO118" s="919"/>
      <c r="AP118" s="921" t="s">
        <v>406</v>
      </c>
      <c r="AQ118" s="922"/>
      <c r="AR118" s="922"/>
      <c r="AS118" s="922"/>
      <c r="AT118" s="923"/>
      <c r="AU118" s="956"/>
      <c r="AV118" s="957"/>
      <c r="AW118" s="957"/>
      <c r="AX118" s="957"/>
      <c r="AY118" s="957"/>
      <c r="AZ118" s="228" t="s">
        <v>168</v>
      </c>
      <c r="BA118" s="228"/>
      <c r="BB118" s="228"/>
      <c r="BC118" s="228"/>
      <c r="BD118" s="228"/>
      <c r="BE118" s="228"/>
      <c r="BF118" s="228"/>
      <c r="BG118" s="228"/>
      <c r="BH118" s="228"/>
      <c r="BI118" s="228"/>
      <c r="BJ118" s="228"/>
      <c r="BK118" s="228"/>
      <c r="BL118" s="228"/>
      <c r="BM118" s="228"/>
      <c r="BN118" s="228"/>
      <c r="BO118" s="867" t="s">
        <v>434</v>
      </c>
      <c r="BP118" s="868"/>
      <c r="BQ118" s="887">
        <v>114785297</v>
      </c>
      <c r="BR118" s="888"/>
      <c r="BS118" s="888"/>
      <c r="BT118" s="888"/>
      <c r="BU118" s="888"/>
      <c r="BV118" s="888">
        <v>118394758</v>
      </c>
      <c r="BW118" s="888"/>
      <c r="BX118" s="888"/>
      <c r="BY118" s="888"/>
      <c r="BZ118" s="888"/>
      <c r="CA118" s="888">
        <v>120470656</v>
      </c>
      <c r="CB118" s="888"/>
      <c r="CC118" s="888"/>
      <c r="CD118" s="888"/>
      <c r="CE118" s="888"/>
      <c r="CF118" s="773"/>
      <c r="CG118" s="774"/>
      <c r="CH118" s="774"/>
      <c r="CI118" s="774"/>
      <c r="CJ118" s="871"/>
      <c r="CK118" s="947"/>
      <c r="CL118" s="896"/>
      <c r="CM118" s="833" t="s">
        <v>435</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x14ac:dyDescent="0.15">
      <c r="A119" s="893" t="s">
        <v>410</v>
      </c>
      <c r="B119" s="894"/>
      <c r="C119" s="899" t="s">
        <v>411</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436</v>
      </c>
      <c r="AV119" s="910"/>
      <c r="AW119" s="910"/>
      <c r="AX119" s="910"/>
      <c r="AY119" s="911"/>
      <c r="AZ119" s="846" t="s">
        <v>437</v>
      </c>
      <c r="BA119" s="788"/>
      <c r="BB119" s="788"/>
      <c r="BC119" s="788"/>
      <c r="BD119" s="788"/>
      <c r="BE119" s="788"/>
      <c r="BF119" s="788"/>
      <c r="BG119" s="788"/>
      <c r="BH119" s="788"/>
      <c r="BI119" s="788"/>
      <c r="BJ119" s="788"/>
      <c r="BK119" s="788"/>
      <c r="BL119" s="788"/>
      <c r="BM119" s="788"/>
      <c r="BN119" s="788"/>
      <c r="BO119" s="788"/>
      <c r="BP119" s="789"/>
      <c r="BQ119" s="829">
        <v>7990146</v>
      </c>
      <c r="BR119" s="830"/>
      <c r="BS119" s="830"/>
      <c r="BT119" s="830"/>
      <c r="BU119" s="830"/>
      <c r="BV119" s="830">
        <v>8716859</v>
      </c>
      <c r="BW119" s="830"/>
      <c r="BX119" s="830"/>
      <c r="BY119" s="830"/>
      <c r="BZ119" s="830"/>
      <c r="CA119" s="830">
        <v>8726483</v>
      </c>
      <c r="CB119" s="830"/>
      <c r="CC119" s="830"/>
      <c r="CD119" s="830"/>
      <c r="CE119" s="830"/>
      <c r="CF119" s="891">
        <v>38.200000000000003</v>
      </c>
      <c r="CG119" s="892"/>
      <c r="CH119" s="892"/>
      <c r="CI119" s="892"/>
      <c r="CJ119" s="892"/>
      <c r="CK119" s="948"/>
      <c r="CL119" s="898"/>
      <c r="CM119" s="855" t="s">
        <v>438</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2200973</v>
      </c>
      <c r="DH119" s="747"/>
      <c r="DI119" s="747"/>
      <c r="DJ119" s="747"/>
      <c r="DK119" s="748"/>
      <c r="DL119" s="749">
        <v>2016093</v>
      </c>
      <c r="DM119" s="747"/>
      <c r="DN119" s="747"/>
      <c r="DO119" s="747"/>
      <c r="DP119" s="748"/>
      <c r="DQ119" s="749">
        <v>1856394</v>
      </c>
      <c r="DR119" s="747"/>
      <c r="DS119" s="747"/>
      <c r="DT119" s="747"/>
      <c r="DU119" s="748"/>
      <c r="DV119" s="837">
        <v>8.1</v>
      </c>
      <c r="DW119" s="838"/>
      <c r="DX119" s="838"/>
      <c r="DY119" s="838"/>
      <c r="DZ119" s="839"/>
    </row>
    <row r="120" spans="1:130" s="197" customFormat="1" ht="26.25" customHeight="1" x14ac:dyDescent="0.15">
      <c r="A120" s="895"/>
      <c r="B120" s="896"/>
      <c r="C120" s="833" t="s">
        <v>414</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439</v>
      </c>
      <c r="BA120" s="798"/>
      <c r="BB120" s="798"/>
      <c r="BC120" s="798"/>
      <c r="BD120" s="798"/>
      <c r="BE120" s="798"/>
      <c r="BF120" s="798"/>
      <c r="BG120" s="798"/>
      <c r="BH120" s="798"/>
      <c r="BI120" s="798"/>
      <c r="BJ120" s="798"/>
      <c r="BK120" s="798"/>
      <c r="BL120" s="798"/>
      <c r="BM120" s="798"/>
      <c r="BN120" s="798"/>
      <c r="BO120" s="798"/>
      <c r="BP120" s="799"/>
      <c r="BQ120" s="800">
        <v>10251184</v>
      </c>
      <c r="BR120" s="801"/>
      <c r="BS120" s="801"/>
      <c r="BT120" s="801"/>
      <c r="BU120" s="801"/>
      <c r="BV120" s="801">
        <v>10898394</v>
      </c>
      <c r="BW120" s="801"/>
      <c r="BX120" s="801"/>
      <c r="BY120" s="801"/>
      <c r="BZ120" s="801"/>
      <c r="CA120" s="801">
        <v>11335019</v>
      </c>
      <c r="CB120" s="801"/>
      <c r="CC120" s="801"/>
      <c r="CD120" s="801"/>
      <c r="CE120" s="801"/>
      <c r="CF120" s="878">
        <v>49.6</v>
      </c>
      <c r="CG120" s="879"/>
      <c r="CH120" s="879"/>
      <c r="CI120" s="879"/>
      <c r="CJ120" s="879"/>
      <c r="CK120" s="880" t="s">
        <v>440</v>
      </c>
      <c r="CL120" s="840"/>
      <c r="CM120" s="840"/>
      <c r="CN120" s="840"/>
      <c r="CO120" s="841"/>
      <c r="CP120" s="884" t="s">
        <v>389</v>
      </c>
      <c r="CQ120" s="885"/>
      <c r="CR120" s="885"/>
      <c r="CS120" s="885"/>
      <c r="CT120" s="885"/>
      <c r="CU120" s="885"/>
      <c r="CV120" s="885"/>
      <c r="CW120" s="885"/>
      <c r="CX120" s="885"/>
      <c r="CY120" s="885"/>
      <c r="CZ120" s="885"/>
      <c r="DA120" s="885"/>
      <c r="DB120" s="885"/>
      <c r="DC120" s="885"/>
      <c r="DD120" s="885"/>
      <c r="DE120" s="885"/>
      <c r="DF120" s="886"/>
      <c r="DG120" s="829">
        <v>29455730</v>
      </c>
      <c r="DH120" s="830"/>
      <c r="DI120" s="830"/>
      <c r="DJ120" s="830"/>
      <c r="DK120" s="830"/>
      <c r="DL120" s="830">
        <v>28162578</v>
      </c>
      <c r="DM120" s="830"/>
      <c r="DN120" s="830"/>
      <c r="DO120" s="830"/>
      <c r="DP120" s="830"/>
      <c r="DQ120" s="830">
        <v>27760239</v>
      </c>
      <c r="DR120" s="830"/>
      <c r="DS120" s="830"/>
      <c r="DT120" s="830"/>
      <c r="DU120" s="830"/>
      <c r="DV120" s="831">
        <v>121.5</v>
      </c>
      <c r="DW120" s="831"/>
      <c r="DX120" s="831"/>
      <c r="DY120" s="831"/>
      <c r="DZ120" s="832"/>
    </row>
    <row r="121" spans="1:130" s="197" customFormat="1" ht="26.25" customHeight="1" x14ac:dyDescent="0.15">
      <c r="A121" s="895"/>
      <c r="B121" s="896"/>
      <c r="C121" s="872" t="s">
        <v>441</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442</v>
      </c>
      <c r="BA121" s="876"/>
      <c r="BB121" s="876"/>
      <c r="BC121" s="876"/>
      <c r="BD121" s="876"/>
      <c r="BE121" s="876"/>
      <c r="BF121" s="876"/>
      <c r="BG121" s="876"/>
      <c r="BH121" s="876"/>
      <c r="BI121" s="876"/>
      <c r="BJ121" s="876"/>
      <c r="BK121" s="876"/>
      <c r="BL121" s="876"/>
      <c r="BM121" s="876"/>
      <c r="BN121" s="876"/>
      <c r="BO121" s="876"/>
      <c r="BP121" s="877"/>
      <c r="BQ121" s="887">
        <v>63589957</v>
      </c>
      <c r="BR121" s="888"/>
      <c r="BS121" s="888"/>
      <c r="BT121" s="888"/>
      <c r="BU121" s="888"/>
      <c r="BV121" s="888">
        <v>65638295</v>
      </c>
      <c r="BW121" s="888"/>
      <c r="BX121" s="888"/>
      <c r="BY121" s="888"/>
      <c r="BZ121" s="888"/>
      <c r="CA121" s="888">
        <v>64628979</v>
      </c>
      <c r="CB121" s="888"/>
      <c r="CC121" s="888"/>
      <c r="CD121" s="888"/>
      <c r="CE121" s="888"/>
      <c r="CF121" s="889">
        <v>282.89999999999998</v>
      </c>
      <c r="CG121" s="890"/>
      <c r="CH121" s="890"/>
      <c r="CI121" s="890"/>
      <c r="CJ121" s="890"/>
      <c r="CK121" s="881"/>
      <c r="CL121" s="842"/>
      <c r="CM121" s="842"/>
      <c r="CN121" s="842"/>
      <c r="CO121" s="843"/>
      <c r="CP121" s="858" t="s">
        <v>390</v>
      </c>
      <c r="CQ121" s="859"/>
      <c r="CR121" s="859"/>
      <c r="CS121" s="859"/>
      <c r="CT121" s="859"/>
      <c r="CU121" s="859"/>
      <c r="CV121" s="859"/>
      <c r="CW121" s="859"/>
      <c r="CX121" s="859"/>
      <c r="CY121" s="859"/>
      <c r="CZ121" s="859"/>
      <c r="DA121" s="859"/>
      <c r="DB121" s="859"/>
      <c r="DC121" s="859"/>
      <c r="DD121" s="859"/>
      <c r="DE121" s="859"/>
      <c r="DF121" s="860"/>
      <c r="DG121" s="800">
        <v>1625862</v>
      </c>
      <c r="DH121" s="801"/>
      <c r="DI121" s="801"/>
      <c r="DJ121" s="801"/>
      <c r="DK121" s="801"/>
      <c r="DL121" s="801">
        <v>1547737</v>
      </c>
      <c r="DM121" s="801"/>
      <c r="DN121" s="801"/>
      <c r="DO121" s="801"/>
      <c r="DP121" s="801"/>
      <c r="DQ121" s="801">
        <v>1470411</v>
      </c>
      <c r="DR121" s="801"/>
      <c r="DS121" s="801"/>
      <c r="DT121" s="801"/>
      <c r="DU121" s="801"/>
      <c r="DV121" s="853">
        <v>6.4</v>
      </c>
      <c r="DW121" s="853"/>
      <c r="DX121" s="853"/>
      <c r="DY121" s="853"/>
      <c r="DZ121" s="854"/>
    </row>
    <row r="122" spans="1:130" s="197" customFormat="1" ht="26.25" customHeight="1" x14ac:dyDescent="0.15">
      <c r="A122" s="895"/>
      <c r="B122" s="896"/>
      <c r="C122" s="833" t="s">
        <v>424</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168</v>
      </c>
      <c r="BA122" s="228"/>
      <c r="BB122" s="228"/>
      <c r="BC122" s="228"/>
      <c r="BD122" s="228"/>
      <c r="BE122" s="228"/>
      <c r="BF122" s="228"/>
      <c r="BG122" s="228"/>
      <c r="BH122" s="228"/>
      <c r="BI122" s="228"/>
      <c r="BJ122" s="228"/>
      <c r="BK122" s="228"/>
      <c r="BL122" s="228"/>
      <c r="BM122" s="228"/>
      <c r="BN122" s="228"/>
      <c r="BO122" s="867" t="s">
        <v>443</v>
      </c>
      <c r="BP122" s="868"/>
      <c r="BQ122" s="869">
        <v>81831287</v>
      </c>
      <c r="BR122" s="870"/>
      <c r="BS122" s="870"/>
      <c r="BT122" s="870"/>
      <c r="BU122" s="870"/>
      <c r="BV122" s="870">
        <v>85253548</v>
      </c>
      <c r="BW122" s="870"/>
      <c r="BX122" s="870"/>
      <c r="BY122" s="870"/>
      <c r="BZ122" s="870"/>
      <c r="CA122" s="870">
        <v>84690481</v>
      </c>
      <c r="CB122" s="870"/>
      <c r="CC122" s="870"/>
      <c r="CD122" s="870"/>
      <c r="CE122" s="870"/>
      <c r="CF122" s="773"/>
      <c r="CG122" s="774"/>
      <c r="CH122" s="774"/>
      <c r="CI122" s="774"/>
      <c r="CJ122" s="871"/>
      <c r="CK122" s="881"/>
      <c r="CL122" s="842"/>
      <c r="CM122" s="842"/>
      <c r="CN122" s="842"/>
      <c r="CO122" s="843"/>
      <c r="CP122" s="858" t="s">
        <v>386</v>
      </c>
      <c r="CQ122" s="859"/>
      <c r="CR122" s="859"/>
      <c r="CS122" s="859"/>
      <c r="CT122" s="859"/>
      <c r="CU122" s="859"/>
      <c r="CV122" s="859"/>
      <c r="CW122" s="859"/>
      <c r="CX122" s="859"/>
      <c r="CY122" s="859"/>
      <c r="CZ122" s="859"/>
      <c r="DA122" s="859"/>
      <c r="DB122" s="859"/>
      <c r="DC122" s="859"/>
      <c r="DD122" s="859"/>
      <c r="DE122" s="859"/>
      <c r="DF122" s="860"/>
      <c r="DG122" s="800">
        <v>669685</v>
      </c>
      <c r="DH122" s="801"/>
      <c r="DI122" s="801"/>
      <c r="DJ122" s="801"/>
      <c r="DK122" s="801"/>
      <c r="DL122" s="801">
        <v>730049</v>
      </c>
      <c r="DM122" s="801"/>
      <c r="DN122" s="801"/>
      <c r="DO122" s="801"/>
      <c r="DP122" s="801"/>
      <c r="DQ122" s="801">
        <v>849376</v>
      </c>
      <c r="DR122" s="801"/>
      <c r="DS122" s="801"/>
      <c r="DT122" s="801"/>
      <c r="DU122" s="801"/>
      <c r="DV122" s="853">
        <v>3.7</v>
      </c>
      <c r="DW122" s="853"/>
      <c r="DX122" s="853"/>
      <c r="DY122" s="853"/>
      <c r="DZ122" s="854"/>
    </row>
    <row r="123" spans="1:130" s="197" customFormat="1" ht="26.25" customHeight="1" thickBot="1" x14ac:dyDescent="0.2">
      <c r="A123" s="895"/>
      <c r="B123" s="896"/>
      <c r="C123" s="833" t="s">
        <v>430</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v>27479</v>
      </c>
      <c r="AB123" s="814"/>
      <c r="AC123" s="814"/>
      <c r="AD123" s="814"/>
      <c r="AE123" s="815"/>
      <c r="AF123" s="816">
        <v>28099</v>
      </c>
      <c r="AG123" s="814"/>
      <c r="AH123" s="814"/>
      <c r="AI123" s="814"/>
      <c r="AJ123" s="815"/>
      <c r="AK123" s="816">
        <v>18288</v>
      </c>
      <c r="AL123" s="814"/>
      <c r="AM123" s="814"/>
      <c r="AN123" s="814"/>
      <c r="AO123" s="815"/>
      <c r="AP123" s="784">
        <v>0.1</v>
      </c>
      <c r="AQ123" s="785"/>
      <c r="AR123" s="785"/>
      <c r="AS123" s="785"/>
      <c r="AT123" s="786"/>
      <c r="AU123" s="864" t="s">
        <v>444</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141.9</v>
      </c>
      <c r="BR123" s="862"/>
      <c r="BS123" s="862"/>
      <c r="BT123" s="862"/>
      <c r="BU123" s="862"/>
      <c r="BV123" s="862">
        <v>145.1</v>
      </c>
      <c r="BW123" s="862"/>
      <c r="BX123" s="862"/>
      <c r="BY123" s="862"/>
      <c r="BZ123" s="862"/>
      <c r="CA123" s="862">
        <v>156.6</v>
      </c>
      <c r="CB123" s="862"/>
      <c r="CC123" s="862"/>
      <c r="CD123" s="862"/>
      <c r="CE123" s="862"/>
      <c r="CF123" s="760"/>
      <c r="CG123" s="761"/>
      <c r="CH123" s="761"/>
      <c r="CI123" s="761"/>
      <c r="CJ123" s="863"/>
      <c r="CK123" s="881"/>
      <c r="CL123" s="842"/>
      <c r="CM123" s="842"/>
      <c r="CN123" s="842"/>
      <c r="CO123" s="843"/>
      <c r="CP123" s="858" t="s">
        <v>385</v>
      </c>
      <c r="CQ123" s="859"/>
      <c r="CR123" s="859"/>
      <c r="CS123" s="859"/>
      <c r="CT123" s="859"/>
      <c r="CU123" s="859"/>
      <c r="CV123" s="859"/>
      <c r="CW123" s="859"/>
      <c r="CX123" s="859"/>
      <c r="CY123" s="859"/>
      <c r="CZ123" s="859"/>
      <c r="DA123" s="859"/>
      <c r="DB123" s="859"/>
      <c r="DC123" s="859"/>
      <c r="DD123" s="859"/>
      <c r="DE123" s="859"/>
      <c r="DF123" s="860"/>
      <c r="DG123" s="813">
        <v>313543</v>
      </c>
      <c r="DH123" s="814"/>
      <c r="DI123" s="814"/>
      <c r="DJ123" s="814"/>
      <c r="DK123" s="815"/>
      <c r="DL123" s="816">
        <v>251620</v>
      </c>
      <c r="DM123" s="814"/>
      <c r="DN123" s="814"/>
      <c r="DO123" s="814"/>
      <c r="DP123" s="815"/>
      <c r="DQ123" s="816">
        <v>241796</v>
      </c>
      <c r="DR123" s="814"/>
      <c r="DS123" s="814"/>
      <c r="DT123" s="814"/>
      <c r="DU123" s="815"/>
      <c r="DV123" s="784">
        <v>1.1000000000000001</v>
      </c>
      <c r="DW123" s="785"/>
      <c r="DX123" s="785"/>
      <c r="DY123" s="785"/>
      <c r="DZ123" s="786"/>
    </row>
    <row r="124" spans="1:130" s="197" customFormat="1" ht="26.25" customHeight="1" x14ac:dyDescent="0.15">
      <c r="A124" s="895"/>
      <c r="B124" s="896"/>
      <c r="C124" s="833" t="s">
        <v>433</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109</v>
      </c>
      <c r="AB124" s="814"/>
      <c r="AC124" s="814"/>
      <c r="AD124" s="814"/>
      <c r="AE124" s="815"/>
      <c r="AF124" s="816" t="s">
        <v>109</v>
      </c>
      <c r="AG124" s="814"/>
      <c r="AH124" s="814"/>
      <c r="AI124" s="814"/>
      <c r="AJ124" s="815"/>
      <c r="AK124" s="816" t="s">
        <v>109</v>
      </c>
      <c r="AL124" s="814"/>
      <c r="AM124" s="814"/>
      <c r="AN124" s="814"/>
      <c r="AO124" s="815"/>
      <c r="AP124" s="784" t="s">
        <v>109</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445</v>
      </c>
      <c r="CQ124" s="859"/>
      <c r="CR124" s="859"/>
      <c r="CS124" s="859"/>
      <c r="CT124" s="859"/>
      <c r="CU124" s="859"/>
      <c r="CV124" s="859"/>
      <c r="CW124" s="859"/>
      <c r="CX124" s="859"/>
      <c r="CY124" s="859"/>
      <c r="CZ124" s="859"/>
      <c r="DA124" s="859"/>
      <c r="DB124" s="859"/>
      <c r="DC124" s="859"/>
      <c r="DD124" s="859"/>
      <c r="DE124" s="859"/>
      <c r="DF124" s="860"/>
      <c r="DG124" s="746">
        <v>317455</v>
      </c>
      <c r="DH124" s="747"/>
      <c r="DI124" s="747"/>
      <c r="DJ124" s="747"/>
      <c r="DK124" s="748"/>
      <c r="DL124" s="749">
        <v>228036</v>
      </c>
      <c r="DM124" s="747"/>
      <c r="DN124" s="747"/>
      <c r="DO124" s="747"/>
      <c r="DP124" s="748"/>
      <c r="DQ124" s="749">
        <v>232579</v>
      </c>
      <c r="DR124" s="747"/>
      <c r="DS124" s="747"/>
      <c r="DT124" s="747"/>
      <c r="DU124" s="748"/>
      <c r="DV124" s="837">
        <v>1</v>
      </c>
      <c r="DW124" s="838"/>
      <c r="DX124" s="838"/>
      <c r="DY124" s="838"/>
      <c r="DZ124" s="839"/>
    </row>
    <row r="125" spans="1:130" s="197" customFormat="1" ht="26.25" customHeight="1" thickBot="1" x14ac:dyDescent="0.2">
      <c r="A125" s="895"/>
      <c r="B125" s="896"/>
      <c r="C125" s="833" t="s">
        <v>435</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109</v>
      </c>
      <c r="AB125" s="814"/>
      <c r="AC125" s="814"/>
      <c r="AD125" s="814"/>
      <c r="AE125" s="815"/>
      <c r="AF125" s="816" t="s">
        <v>109</v>
      </c>
      <c r="AG125" s="814"/>
      <c r="AH125" s="814"/>
      <c r="AI125" s="814"/>
      <c r="AJ125" s="815"/>
      <c r="AK125" s="816" t="s">
        <v>109</v>
      </c>
      <c r="AL125" s="814"/>
      <c r="AM125" s="814"/>
      <c r="AN125" s="814"/>
      <c r="AO125" s="815"/>
      <c r="AP125" s="784" t="s">
        <v>109</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446</v>
      </c>
      <c r="CL125" s="840"/>
      <c r="CM125" s="840"/>
      <c r="CN125" s="840"/>
      <c r="CO125" s="841"/>
      <c r="CP125" s="846" t="s">
        <v>447</v>
      </c>
      <c r="CQ125" s="788"/>
      <c r="CR125" s="788"/>
      <c r="CS125" s="788"/>
      <c r="CT125" s="788"/>
      <c r="CU125" s="788"/>
      <c r="CV125" s="788"/>
      <c r="CW125" s="788"/>
      <c r="CX125" s="788"/>
      <c r="CY125" s="788"/>
      <c r="CZ125" s="788"/>
      <c r="DA125" s="788"/>
      <c r="DB125" s="788"/>
      <c r="DC125" s="788"/>
      <c r="DD125" s="788"/>
      <c r="DE125" s="788"/>
      <c r="DF125" s="789"/>
      <c r="DG125" s="829" t="s">
        <v>109</v>
      </c>
      <c r="DH125" s="830"/>
      <c r="DI125" s="830"/>
      <c r="DJ125" s="830"/>
      <c r="DK125" s="830"/>
      <c r="DL125" s="830" t="s">
        <v>109</v>
      </c>
      <c r="DM125" s="830"/>
      <c r="DN125" s="830"/>
      <c r="DO125" s="830"/>
      <c r="DP125" s="830"/>
      <c r="DQ125" s="830" t="s">
        <v>109</v>
      </c>
      <c r="DR125" s="830"/>
      <c r="DS125" s="830"/>
      <c r="DT125" s="830"/>
      <c r="DU125" s="830"/>
      <c r="DV125" s="831" t="s">
        <v>109</v>
      </c>
      <c r="DW125" s="831"/>
      <c r="DX125" s="831"/>
      <c r="DY125" s="831"/>
      <c r="DZ125" s="832"/>
    </row>
    <row r="126" spans="1:130" s="197" customFormat="1" ht="26.25" customHeight="1" x14ac:dyDescent="0.15">
      <c r="A126" s="895"/>
      <c r="B126" s="896"/>
      <c r="C126" s="833" t="s">
        <v>438</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271898</v>
      </c>
      <c r="AB126" s="814"/>
      <c r="AC126" s="814"/>
      <c r="AD126" s="814"/>
      <c r="AE126" s="815"/>
      <c r="AF126" s="816">
        <v>256122</v>
      </c>
      <c r="AG126" s="814"/>
      <c r="AH126" s="814"/>
      <c r="AI126" s="814"/>
      <c r="AJ126" s="815"/>
      <c r="AK126" s="816">
        <v>212780</v>
      </c>
      <c r="AL126" s="814"/>
      <c r="AM126" s="814"/>
      <c r="AN126" s="814"/>
      <c r="AO126" s="815"/>
      <c r="AP126" s="784">
        <v>0.9</v>
      </c>
      <c r="AQ126" s="785"/>
      <c r="AR126" s="785"/>
      <c r="AS126" s="785"/>
      <c r="AT126" s="786"/>
      <c r="AU126" s="233"/>
      <c r="AV126" s="233"/>
      <c r="AW126" s="233"/>
      <c r="AX126" s="836" t="s">
        <v>448</v>
      </c>
      <c r="AY126" s="794"/>
      <c r="AZ126" s="794"/>
      <c r="BA126" s="794"/>
      <c r="BB126" s="794"/>
      <c r="BC126" s="794"/>
      <c r="BD126" s="794"/>
      <c r="BE126" s="795"/>
      <c r="BF126" s="793" t="s">
        <v>449</v>
      </c>
      <c r="BG126" s="794"/>
      <c r="BH126" s="794"/>
      <c r="BI126" s="794"/>
      <c r="BJ126" s="794"/>
      <c r="BK126" s="794"/>
      <c r="BL126" s="795"/>
      <c r="BM126" s="793" t="s">
        <v>450</v>
      </c>
      <c r="BN126" s="794"/>
      <c r="BO126" s="794"/>
      <c r="BP126" s="794"/>
      <c r="BQ126" s="794"/>
      <c r="BR126" s="794"/>
      <c r="BS126" s="795"/>
      <c r="BT126" s="793" t="s">
        <v>451</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452</v>
      </c>
      <c r="CQ126" s="798"/>
      <c r="CR126" s="798"/>
      <c r="CS126" s="798"/>
      <c r="CT126" s="798"/>
      <c r="CU126" s="798"/>
      <c r="CV126" s="798"/>
      <c r="CW126" s="798"/>
      <c r="CX126" s="798"/>
      <c r="CY126" s="798"/>
      <c r="CZ126" s="798"/>
      <c r="DA126" s="798"/>
      <c r="DB126" s="798"/>
      <c r="DC126" s="798"/>
      <c r="DD126" s="798"/>
      <c r="DE126" s="798"/>
      <c r="DF126" s="799"/>
      <c r="DG126" s="800" t="s">
        <v>109</v>
      </c>
      <c r="DH126" s="801"/>
      <c r="DI126" s="801"/>
      <c r="DJ126" s="801"/>
      <c r="DK126" s="801"/>
      <c r="DL126" s="801" t="s">
        <v>109</v>
      </c>
      <c r="DM126" s="801"/>
      <c r="DN126" s="801"/>
      <c r="DO126" s="801"/>
      <c r="DP126" s="801"/>
      <c r="DQ126" s="801" t="s">
        <v>109</v>
      </c>
      <c r="DR126" s="801"/>
      <c r="DS126" s="801"/>
      <c r="DT126" s="801"/>
      <c r="DU126" s="801"/>
      <c r="DV126" s="853" t="s">
        <v>109</v>
      </c>
      <c r="DW126" s="853"/>
      <c r="DX126" s="853"/>
      <c r="DY126" s="853"/>
      <c r="DZ126" s="854"/>
    </row>
    <row r="127" spans="1:130" s="197" customFormat="1" ht="26.25" customHeight="1" thickBot="1" x14ac:dyDescent="0.2">
      <c r="A127" s="897"/>
      <c r="B127" s="898"/>
      <c r="C127" s="855" t="s">
        <v>453</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3032</v>
      </c>
      <c r="AB127" s="814"/>
      <c r="AC127" s="814"/>
      <c r="AD127" s="814"/>
      <c r="AE127" s="815"/>
      <c r="AF127" s="816">
        <v>2467</v>
      </c>
      <c r="AG127" s="814"/>
      <c r="AH127" s="814"/>
      <c r="AI127" s="814"/>
      <c r="AJ127" s="815"/>
      <c r="AK127" s="816">
        <v>1844</v>
      </c>
      <c r="AL127" s="814"/>
      <c r="AM127" s="814"/>
      <c r="AN127" s="814"/>
      <c r="AO127" s="815"/>
      <c r="AP127" s="784">
        <v>0</v>
      </c>
      <c r="AQ127" s="785"/>
      <c r="AR127" s="785"/>
      <c r="AS127" s="785"/>
      <c r="AT127" s="786"/>
      <c r="AU127" s="233"/>
      <c r="AV127" s="233"/>
      <c r="AW127" s="233"/>
      <c r="AX127" s="787" t="s">
        <v>454</v>
      </c>
      <c r="AY127" s="788"/>
      <c r="AZ127" s="788"/>
      <c r="BA127" s="788"/>
      <c r="BB127" s="788"/>
      <c r="BC127" s="788"/>
      <c r="BD127" s="788"/>
      <c r="BE127" s="789"/>
      <c r="BF127" s="790" t="s">
        <v>109</v>
      </c>
      <c r="BG127" s="791"/>
      <c r="BH127" s="791"/>
      <c r="BI127" s="791"/>
      <c r="BJ127" s="791"/>
      <c r="BK127" s="791"/>
      <c r="BL127" s="792"/>
      <c r="BM127" s="790">
        <v>11.91</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455</v>
      </c>
      <c r="CQ127" s="782"/>
      <c r="CR127" s="782"/>
      <c r="CS127" s="782"/>
      <c r="CT127" s="782"/>
      <c r="CU127" s="782"/>
      <c r="CV127" s="782"/>
      <c r="CW127" s="782"/>
      <c r="CX127" s="782"/>
      <c r="CY127" s="782"/>
      <c r="CZ127" s="782"/>
      <c r="DA127" s="782"/>
      <c r="DB127" s="782"/>
      <c r="DC127" s="782"/>
      <c r="DD127" s="782"/>
      <c r="DE127" s="782"/>
      <c r="DF127" s="783"/>
      <c r="DG127" s="849">
        <v>11581</v>
      </c>
      <c r="DH127" s="850"/>
      <c r="DI127" s="850"/>
      <c r="DJ127" s="850"/>
      <c r="DK127" s="850"/>
      <c r="DL127" s="850">
        <v>9765</v>
      </c>
      <c r="DM127" s="850"/>
      <c r="DN127" s="850"/>
      <c r="DO127" s="850"/>
      <c r="DP127" s="850"/>
      <c r="DQ127" s="850">
        <v>3782</v>
      </c>
      <c r="DR127" s="850"/>
      <c r="DS127" s="850"/>
      <c r="DT127" s="850"/>
      <c r="DU127" s="850"/>
      <c r="DV127" s="851">
        <v>0</v>
      </c>
      <c r="DW127" s="851"/>
      <c r="DX127" s="851"/>
      <c r="DY127" s="851"/>
      <c r="DZ127" s="852"/>
    </row>
    <row r="128" spans="1:130" s="197" customFormat="1" ht="26.25" customHeight="1" x14ac:dyDescent="0.15">
      <c r="A128" s="825" t="s">
        <v>456</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457</v>
      </c>
      <c r="X128" s="827"/>
      <c r="Y128" s="827"/>
      <c r="Z128" s="828"/>
      <c r="AA128" s="753">
        <v>723278</v>
      </c>
      <c r="AB128" s="754"/>
      <c r="AC128" s="754"/>
      <c r="AD128" s="754"/>
      <c r="AE128" s="755"/>
      <c r="AF128" s="756">
        <v>723053</v>
      </c>
      <c r="AG128" s="754"/>
      <c r="AH128" s="754"/>
      <c r="AI128" s="754"/>
      <c r="AJ128" s="755"/>
      <c r="AK128" s="756">
        <v>717898</v>
      </c>
      <c r="AL128" s="754"/>
      <c r="AM128" s="754"/>
      <c r="AN128" s="754"/>
      <c r="AO128" s="755"/>
      <c r="AP128" s="757"/>
      <c r="AQ128" s="758"/>
      <c r="AR128" s="758"/>
      <c r="AS128" s="758"/>
      <c r="AT128" s="759"/>
      <c r="AU128" s="235"/>
      <c r="AV128" s="235"/>
      <c r="AW128" s="235"/>
      <c r="AX128" s="802" t="s">
        <v>458</v>
      </c>
      <c r="AY128" s="798"/>
      <c r="AZ128" s="798"/>
      <c r="BA128" s="798"/>
      <c r="BB128" s="798"/>
      <c r="BC128" s="798"/>
      <c r="BD128" s="798"/>
      <c r="BE128" s="799"/>
      <c r="BF128" s="820" t="s">
        <v>459</v>
      </c>
      <c r="BG128" s="821"/>
      <c r="BH128" s="821"/>
      <c r="BI128" s="821"/>
      <c r="BJ128" s="821"/>
      <c r="BK128" s="821"/>
      <c r="BL128" s="822"/>
      <c r="BM128" s="820">
        <v>16.91</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460</v>
      </c>
      <c r="X129" s="811"/>
      <c r="Y129" s="811"/>
      <c r="Z129" s="812"/>
      <c r="AA129" s="813">
        <v>27954237</v>
      </c>
      <c r="AB129" s="814"/>
      <c r="AC129" s="814"/>
      <c r="AD129" s="814"/>
      <c r="AE129" s="815"/>
      <c r="AF129" s="816">
        <v>27751097</v>
      </c>
      <c r="AG129" s="814"/>
      <c r="AH129" s="814"/>
      <c r="AI129" s="814"/>
      <c r="AJ129" s="815"/>
      <c r="AK129" s="816">
        <v>27899278</v>
      </c>
      <c r="AL129" s="814"/>
      <c r="AM129" s="814"/>
      <c r="AN129" s="814"/>
      <c r="AO129" s="815"/>
      <c r="AP129" s="817"/>
      <c r="AQ129" s="818"/>
      <c r="AR129" s="818"/>
      <c r="AS129" s="818"/>
      <c r="AT129" s="819"/>
      <c r="AU129" s="235"/>
      <c r="AV129" s="235"/>
      <c r="AW129" s="235"/>
      <c r="AX129" s="802" t="s">
        <v>461</v>
      </c>
      <c r="AY129" s="798"/>
      <c r="AZ129" s="798"/>
      <c r="BA129" s="798"/>
      <c r="BB129" s="798"/>
      <c r="BC129" s="798"/>
      <c r="BD129" s="798"/>
      <c r="BE129" s="799"/>
      <c r="BF129" s="803">
        <v>12.4</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462</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463</v>
      </c>
      <c r="X130" s="811"/>
      <c r="Y130" s="811"/>
      <c r="Z130" s="812"/>
      <c r="AA130" s="813">
        <v>4742089</v>
      </c>
      <c r="AB130" s="814"/>
      <c r="AC130" s="814"/>
      <c r="AD130" s="814"/>
      <c r="AE130" s="815"/>
      <c r="AF130" s="816">
        <v>4915045</v>
      </c>
      <c r="AG130" s="814"/>
      <c r="AH130" s="814"/>
      <c r="AI130" s="814"/>
      <c r="AJ130" s="815"/>
      <c r="AK130" s="816">
        <v>5053833</v>
      </c>
      <c r="AL130" s="814"/>
      <c r="AM130" s="814"/>
      <c r="AN130" s="814"/>
      <c r="AO130" s="815"/>
      <c r="AP130" s="817"/>
      <c r="AQ130" s="818"/>
      <c r="AR130" s="818"/>
      <c r="AS130" s="818"/>
      <c r="AT130" s="819"/>
      <c r="AU130" s="235"/>
      <c r="AV130" s="235"/>
      <c r="AW130" s="235"/>
      <c r="AX130" s="781" t="s">
        <v>464</v>
      </c>
      <c r="AY130" s="782"/>
      <c r="AZ130" s="782"/>
      <c r="BA130" s="782"/>
      <c r="BB130" s="782"/>
      <c r="BC130" s="782"/>
      <c r="BD130" s="782"/>
      <c r="BE130" s="783"/>
      <c r="BF130" s="735">
        <v>156.6</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465</v>
      </c>
      <c r="X131" s="744"/>
      <c r="Y131" s="744"/>
      <c r="Z131" s="745"/>
      <c r="AA131" s="746">
        <v>23212148</v>
      </c>
      <c r="AB131" s="747"/>
      <c r="AC131" s="747"/>
      <c r="AD131" s="747"/>
      <c r="AE131" s="748"/>
      <c r="AF131" s="749">
        <v>22836052</v>
      </c>
      <c r="AG131" s="747"/>
      <c r="AH131" s="747"/>
      <c r="AI131" s="747"/>
      <c r="AJ131" s="748"/>
      <c r="AK131" s="749">
        <v>22845445</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466</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467</v>
      </c>
      <c r="W132" s="767"/>
      <c r="X132" s="767"/>
      <c r="Y132" s="767"/>
      <c r="Z132" s="768"/>
      <c r="AA132" s="769">
        <v>14.021906619999999</v>
      </c>
      <c r="AB132" s="770"/>
      <c r="AC132" s="770"/>
      <c r="AD132" s="770"/>
      <c r="AE132" s="771"/>
      <c r="AF132" s="772">
        <v>12.27137686</v>
      </c>
      <c r="AG132" s="770"/>
      <c r="AH132" s="770"/>
      <c r="AI132" s="770"/>
      <c r="AJ132" s="771"/>
      <c r="AK132" s="772">
        <v>11.02998431</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468</v>
      </c>
      <c r="W133" s="776"/>
      <c r="X133" s="776"/>
      <c r="Y133" s="776"/>
      <c r="Z133" s="777"/>
      <c r="AA133" s="778">
        <v>14</v>
      </c>
      <c r="AB133" s="779"/>
      <c r="AC133" s="779"/>
      <c r="AD133" s="779"/>
      <c r="AE133" s="780"/>
      <c r="AF133" s="778">
        <v>13.2</v>
      </c>
      <c r="AG133" s="779"/>
      <c r="AH133" s="779"/>
      <c r="AI133" s="779"/>
      <c r="AJ133" s="780"/>
      <c r="AK133" s="778">
        <v>12.4</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469</v>
      </c>
      <c r="B5" s="246"/>
      <c r="C5" s="246"/>
      <c r="D5" s="246"/>
      <c r="E5" s="246"/>
      <c r="F5" s="246"/>
      <c r="G5" s="246"/>
      <c r="H5" s="246"/>
      <c r="I5" s="246"/>
      <c r="J5" s="246"/>
      <c r="K5" s="246"/>
      <c r="L5" s="246"/>
      <c r="M5" s="246"/>
      <c r="N5" s="246"/>
      <c r="O5" s="247"/>
    </row>
    <row r="6" spans="1:16" x14ac:dyDescent="0.15">
      <c r="A6" s="248"/>
      <c r="B6" s="244"/>
      <c r="C6" s="244"/>
      <c r="D6" s="244"/>
      <c r="E6" s="244"/>
      <c r="F6" s="244"/>
      <c r="G6" s="249" t="s">
        <v>470</v>
      </c>
      <c r="H6" s="249"/>
      <c r="I6" s="249"/>
      <c r="J6" s="249"/>
      <c r="K6" s="244"/>
      <c r="L6" s="244"/>
      <c r="M6" s="244"/>
      <c r="N6" s="244"/>
    </row>
    <row r="7" spans="1:16" x14ac:dyDescent="0.15">
      <c r="A7" s="248"/>
      <c r="B7" s="244"/>
      <c r="C7" s="244"/>
      <c r="D7" s="244"/>
      <c r="E7" s="244"/>
      <c r="F7" s="244"/>
      <c r="G7" s="251"/>
      <c r="H7" s="252"/>
      <c r="I7" s="252"/>
      <c r="J7" s="253"/>
      <c r="K7" s="1149" t="s">
        <v>471</v>
      </c>
      <c r="L7" s="254"/>
      <c r="M7" s="255" t="s">
        <v>472</v>
      </c>
      <c r="N7" s="256"/>
    </row>
    <row r="8" spans="1:16" x14ac:dyDescent="0.15">
      <c r="A8" s="248"/>
      <c r="B8" s="244"/>
      <c r="C8" s="244"/>
      <c r="D8" s="244"/>
      <c r="E8" s="244"/>
      <c r="F8" s="244"/>
      <c r="G8" s="257"/>
      <c r="H8" s="258"/>
      <c r="I8" s="258"/>
      <c r="J8" s="259"/>
      <c r="K8" s="1150"/>
      <c r="L8" s="260" t="s">
        <v>473</v>
      </c>
      <c r="M8" s="261" t="s">
        <v>474</v>
      </c>
      <c r="N8" s="262" t="s">
        <v>475</v>
      </c>
    </row>
    <row r="9" spans="1:16" x14ac:dyDescent="0.15">
      <c r="A9" s="248"/>
      <c r="B9" s="244"/>
      <c r="C9" s="244"/>
      <c r="D9" s="244"/>
      <c r="E9" s="244"/>
      <c r="F9" s="244"/>
      <c r="G9" s="1163" t="s">
        <v>476</v>
      </c>
      <c r="H9" s="1164"/>
      <c r="I9" s="1164"/>
      <c r="J9" s="1165"/>
      <c r="K9" s="263">
        <v>7135191</v>
      </c>
      <c r="L9" s="264">
        <v>68638</v>
      </c>
      <c r="M9" s="265">
        <v>59425</v>
      </c>
      <c r="N9" s="266">
        <v>15.5</v>
      </c>
    </row>
    <row r="10" spans="1:16" x14ac:dyDescent="0.15">
      <c r="A10" s="248"/>
      <c r="B10" s="244"/>
      <c r="C10" s="244"/>
      <c r="D10" s="244"/>
      <c r="E10" s="244"/>
      <c r="F10" s="244"/>
      <c r="G10" s="1163" t="s">
        <v>477</v>
      </c>
      <c r="H10" s="1164"/>
      <c r="I10" s="1164"/>
      <c r="J10" s="1165"/>
      <c r="K10" s="267">
        <v>289000</v>
      </c>
      <c r="L10" s="268">
        <v>2780</v>
      </c>
      <c r="M10" s="269">
        <v>4056</v>
      </c>
      <c r="N10" s="270">
        <v>-31.5</v>
      </c>
    </row>
    <row r="11" spans="1:16" ht="13.5" customHeight="1" x14ac:dyDescent="0.15">
      <c r="A11" s="248"/>
      <c r="B11" s="244"/>
      <c r="C11" s="244"/>
      <c r="D11" s="244"/>
      <c r="E11" s="244"/>
      <c r="F11" s="244"/>
      <c r="G11" s="1163" t="s">
        <v>478</v>
      </c>
      <c r="H11" s="1164"/>
      <c r="I11" s="1164"/>
      <c r="J11" s="1165"/>
      <c r="K11" s="267">
        <v>1143010</v>
      </c>
      <c r="L11" s="268">
        <v>10995</v>
      </c>
      <c r="M11" s="269">
        <v>4833</v>
      </c>
      <c r="N11" s="270">
        <v>127.5</v>
      </c>
    </row>
    <row r="12" spans="1:16" ht="13.5" customHeight="1" x14ac:dyDescent="0.15">
      <c r="A12" s="248"/>
      <c r="B12" s="244"/>
      <c r="C12" s="244"/>
      <c r="D12" s="244"/>
      <c r="E12" s="244"/>
      <c r="F12" s="244"/>
      <c r="G12" s="1163" t="s">
        <v>479</v>
      </c>
      <c r="H12" s="1164"/>
      <c r="I12" s="1164"/>
      <c r="J12" s="1165"/>
      <c r="K12" s="267">
        <v>53090</v>
      </c>
      <c r="L12" s="268">
        <v>511</v>
      </c>
      <c r="M12" s="269">
        <v>359</v>
      </c>
      <c r="N12" s="270">
        <v>42.3</v>
      </c>
    </row>
    <row r="13" spans="1:16" ht="13.5" customHeight="1" x14ac:dyDescent="0.15">
      <c r="A13" s="248"/>
      <c r="B13" s="244"/>
      <c r="C13" s="244"/>
      <c r="D13" s="244"/>
      <c r="E13" s="244"/>
      <c r="F13" s="244"/>
      <c r="G13" s="1163" t="s">
        <v>480</v>
      </c>
      <c r="H13" s="1164"/>
      <c r="I13" s="1164"/>
      <c r="J13" s="1165"/>
      <c r="K13" s="267" t="s">
        <v>481</v>
      </c>
      <c r="L13" s="268" t="s">
        <v>481</v>
      </c>
      <c r="M13" s="269" t="s">
        <v>481</v>
      </c>
      <c r="N13" s="270" t="s">
        <v>481</v>
      </c>
    </row>
    <row r="14" spans="1:16" ht="13.5" customHeight="1" x14ac:dyDescent="0.15">
      <c r="A14" s="248"/>
      <c r="B14" s="244"/>
      <c r="C14" s="244"/>
      <c r="D14" s="244"/>
      <c r="E14" s="244"/>
      <c r="F14" s="244"/>
      <c r="G14" s="1163" t="s">
        <v>482</v>
      </c>
      <c r="H14" s="1164"/>
      <c r="I14" s="1164"/>
      <c r="J14" s="1165"/>
      <c r="K14" s="267">
        <v>260123</v>
      </c>
      <c r="L14" s="268">
        <v>2502</v>
      </c>
      <c r="M14" s="269">
        <v>2483</v>
      </c>
      <c r="N14" s="270">
        <v>0.8</v>
      </c>
    </row>
    <row r="15" spans="1:16" ht="13.5" customHeight="1" x14ac:dyDescent="0.15">
      <c r="A15" s="248"/>
      <c r="B15" s="244"/>
      <c r="C15" s="244"/>
      <c r="D15" s="244"/>
      <c r="E15" s="244"/>
      <c r="F15" s="244"/>
      <c r="G15" s="1163" t="s">
        <v>483</v>
      </c>
      <c r="H15" s="1164"/>
      <c r="I15" s="1164"/>
      <c r="J15" s="1165"/>
      <c r="K15" s="267">
        <v>223448</v>
      </c>
      <c r="L15" s="268">
        <v>2149</v>
      </c>
      <c r="M15" s="269">
        <v>1661</v>
      </c>
      <c r="N15" s="270">
        <v>29.4</v>
      </c>
    </row>
    <row r="16" spans="1:16" x14ac:dyDescent="0.15">
      <c r="A16" s="248"/>
      <c r="B16" s="244"/>
      <c r="C16" s="244"/>
      <c r="D16" s="244"/>
      <c r="E16" s="244"/>
      <c r="F16" s="244"/>
      <c r="G16" s="1166" t="s">
        <v>484</v>
      </c>
      <c r="H16" s="1167"/>
      <c r="I16" s="1167"/>
      <c r="J16" s="1168"/>
      <c r="K16" s="268">
        <v>-624708</v>
      </c>
      <c r="L16" s="268">
        <v>-6009</v>
      </c>
      <c r="M16" s="269">
        <v>-5705</v>
      </c>
      <c r="N16" s="270">
        <v>5.3</v>
      </c>
    </row>
    <row r="17" spans="1:16" x14ac:dyDescent="0.15">
      <c r="A17" s="248"/>
      <c r="B17" s="244"/>
      <c r="C17" s="244"/>
      <c r="D17" s="244"/>
      <c r="E17" s="244"/>
      <c r="F17" s="244"/>
      <c r="G17" s="1166" t="s">
        <v>168</v>
      </c>
      <c r="H17" s="1167"/>
      <c r="I17" s="1167"/>
      <c r="J17" s="1168"/>
      <c r="K17" s="268">
        <v>8479154</v>
      </c>
      <c r="L17" s="268">
        <v>81566</v>
      </c>
      <c r="M17" s="269">
        <v>67113</v>
      </c>
      <c r="N17" s="270">
        <v>21.5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485</v>
      </c>
      <c r="H19" s="244"/>
      <c r="I19" s="244"/>
      <c r="J19" s="244"/>
      <c r="K19" s="244"/>
      <c r="L19" s="244"/>
      <c r="M19" s="244"/>
      <c r="N19" s="244"/>
    </row>
    <row r="20" spans="1:16" x14ac:dyDescent="0.15">
      <c r="A20" s="248"/>
      <c r="B20" s="244"/>
      <c r="C20" s="244"/>
      <c r="D20" s="244"/>
      <c r="E20" s="244"/>
      <c r="F20" s="244"/>
      <c r="G20" s="272"/>
      <c r="H20" s="273"/>
      <c r="I20" s="273"/>
      <c r="J20" s="274"/>
      <c r="K20" s="275" t="s">
        <v>486</v>
      </c>
      <c r="L20" s="276" t="s">
        <v>487</v>
      </c>
      <c r="M20" s="277" t="s">
        <v>488</v>
      </c>
      <c r="N20" s="278"/>
    </row>
    <row r="21" spans="1:16" s="284" customFormat="1" x14ac:dyDescent="0.15">
      <c r="A21" s="279"/>
      <c r="B21" s="249"/>
      <c r="C21" s="249"/>
      <c r="D21" s="249"/>
      <c r="E21" s="249"/>
      <c r="F21" s="249"/>
      <c r="G21" s="1160" t="s">
        <v>489</v>
      </c>
      <c r="H21" s="1161"/>
      <c r="I21" s="1161"/>
      <c r="J21" s="1162"/>
      <c r="K21" s="280">
        <v>7.13</v>
      </c>
      <c r="L21" s="281">
        <v>6.44</v>
      </c>
      <c r="M21" s="282">
        <v>0.69</v>
      </c>
      <c r="N21" s="249"/>
      <c r="O21" s="283"/>
      <c r="P21" s="279"/>
    </row>
    <row r="22" spans="1:16" s="284" customFormat="1" x14ac:dyDescent="0.15">
      <c r="A22" s="279"/>
      <c r="B22" s="249"/>
      <c r="C22" s="249"/>
      <c r="D22" s="249"/>
      <c r="E22" s="249"/>
      <c r="F22" s="249"/>
      <c r="G22" s="1160" t="s">
        <v>490</v>
      </c>
      <c r="H22" s="1161"/>
      <c r="I22" s="1161"/>
      <c r="J22" s="1162"/>
      <c r="K22" s="285">
        <v>100.1</v>
      </c>
      <c r="L22" s="286">
        <v>98.9</v>
      </c>
      <c r="M22" s="287">
        <v>1.2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491</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492</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493</v>
      </c>
      <c r="H29" s="249"/>
      <c r="I29" s="249"/>
      <c r="J29" s="249"/>
      <c r="K29" s="244"/>
      <c r="L29" s="244"/>
      <c r="M29" s="244"/>
      <c r="N29" s="244"/>
      <c r="O29" s="293"/>
    </row>
    <row r="30" spans="1:16" x14ac:dyDescent="0.15">
      <c r="A30" s="248"/>
      <c r="B30" s="244"/>
      <c r="C30" s="244"/>
      <c r="D30" s="244"/>
      <c r="E30" s="244"/>
      <c r="F30" s="244"/>
      <c r="G30" s="251"/>
      <c r="H30" s="252"/>
      <c r="I30" s="252"/>
      <c r="J30" s="253"/>
      <c r="K30" s="1149" t="s">
        <v>471</v>
      </c>
      <c r="L30" s="254"/>
      <c r="M30" s="255" t="s">
        <v>472</v>
      </c>
      <c r="N30" s="256"/>
    </row>
    <row r="31" spans="1:16" x14ac:dyDescent="0.15">
      <c r="A31" s="248"/>
      <c r="B31" s="244"/>
      <c r="C31" s="244"/>
      <c r="D31" s="244"/>
      <c r="E31" s="244"/>
      <c r="F31" s="244"/>
      <c r="G31" s="257"/>
      <c r="H31" s="258"/>
      <c r="I31" s="258"/>
      <c r="J31" s="259"/>
      <c r="K31" s="1150"/>
      <c r="L31" s="260" t="s">
        <v>473</v>
      </c>
      <c r="M31" s="261" t="s">
        <v>474</v>
      </c>
      <c r="N31" s="262" t="s">
        <v>475</v>
      </c>
    </row>
    <row r="32" spans="1:16" ht="27" customHeight="1" x14ac:dyDescent="0.15">
      <c r="A32" s="248"/>
      <c r="B32" s="244"/>
      <c r="C32" s="244"/>
      <c r="D32" s="244"/>
      <c r="E32" s="244"/>
      <c r="F32" s="244"/>
      <c r="G32" s="1151" t="s">
        <v>494</v>
      </c>
      <c r="H32" s="1152"/>
      <c r="I32" s="1152"/>
      <c r="J32" s="1153"/>
      <c r="K32" s="294">
        <v>5757041</v>
      </c>
      <c r="L32" s="294">
        <v>55381</v>
      </c>
      <c r="M32" s="295">
        <v>38730</v>
      </c>
      <c r="N32" s="296">
        <v>43</v>
      </c>
    </row>
    <row r="33" spans="1:16" ht="13.5" customHeight="1" x14ac:dyDescent="0.15">
      <c r="A33" s="248"/>
      <c r="B33" s="244"/>
      <c r="C33" s="244"/>
      <c r="D33" s="244"/>
      <c r="E33" s="244"/>
      <c r="F33" s="244"/>
      <c r="G33" s="1151" t="s">
        <v>495</v>
      </c>
      <c r="H33" s="1152"/>
      <c r="I33" s="1152"/>
      <c r="J33" s="1153"/>
      <c r="K33" s="294" t="s">
        <v>481</v>
      </c>
      <c r="L33" s="294" t="s">
        <v>481</v>
      </c>
      <c r="M33" s="295" t="s">
        <v>481</v>
      </c>
      <c r="N33" s="296" t="s">
        <v>481</v>
      </c>
    </row>
    <row r="34" spans="1:16" ht="27" customHeight="1" x14ac:dyDescent="0.15">
      <c r="A34" s="248"/>
      <c r="B34" s="244"/>
      <c r="C34" s="244"/>
      <c r="D34" s="244"/>
      <c r="E34" s="244"/>
      <c r="F34" s="244"/>
      <c r="G34" s="1151" t="s">
        <v>496</v>
      </c>
      <c r="H34" s="1152"/>
      <c r="I34" s="1152"/>
      <c r="J34" s="1153"/>
      <c r="K34" s="294">
        <v>26667</v>
      </c>
      <c r="L34" s="294">
        <v>257</v>
      </c>
      <c r="M34" s="295">
        <v>20</v>
      </c>
      <c r="N34" s="296">
        <v>1185</v>
      </c>
    </row>
    <row r="35" spans="1:16" ht="27" customHeight="1" x14ac:dyDescent="0.15">
      <c r="A35" s="248"/>
      <c r="B35" s="244"/>
      <c r="C35" s="244"/>
      <c r="D35" s="244"/>
      <c r="E35" s="244"/>
      <c r="F35" s="244"/>
      <c r="G35" s="1151" t="s">
        <v>497</v>
      </c>
      <c r="H35" s="1152"/>
      <c r="I35" s="1152"/>
      <c r="J35" s="1153"/>
      <c r="K35" s="294">
        <v>1993941</v>
      </c>
      <c r="L35" s="294">
        <v>19181</v>
      </c>
      <c r="M35" s="295">
        <v>9869</v>
      </c>
      <c r="N35" s="296">
        <v>94.4</v>
      </c>
    </row>
    <row r="36" spans="1:16" ht="27" customHeight="1" x14ac:dyDescent="0.15">
      <c r="A36" s="248"/>
      <c r="B36" s="244"/>
      <c r="C36" s="244"/>
      <c r="D36" s="244"/>
      <c r="E36" s="244"/>
      <c r="F36" s="244"/>
      <c r="G36" s="1151" t="s">
        <v>498</v>
      </c>
      <c r="H36" s="1152"/>
      <c r="I36" s="1152"/>
      <c r="J36" s="1153"/>
      <c r="K36" s="294">
        <v>281019</v>
      </c>
      <c r="L36" s="294">
        <v>2703</v>
      </c>
      <c r="M36" s="295">
        <v>1414</v>
      </c>
      <c r="N36" s="296">
        <v>91.2</v>
      </c>
    </row>
    <row r="37" spans="1:16" ht="13.5" customHeight="1" x14ac:dyDescent="0.15">
      <c r="A37" s="248"/>
      <c r="B37" s="244"/>
      <c r="C37" s="244"/>
      <c r="D37" s="244"/>
      <c r="E37" s="244"/>
      <c r="F37" s="244"/>
      <c r="G37" s="1151" t="s">
        <v>499</v>
      </c>
      <c r="H37" s="1152"/>
      <c r="I37" s="1152"/>
      <c r="J37" s="1153"/>
      <c r="K37" s="294">
        <v>232912</v>
      </c>
      <c r="L37" s="294">
        <v>2241</v>
      </c>
      <c r="M37" s="295">
        <v>1206</v>
      </c>
      <c r="N37" s="296">
        <v>85.8</v>
      </c>
    </row>
    <row r="38" spans="1:16" ht="27" customHeight="1" x14ac:dyDescent="0.15">
      <c r="A38" s="248"/>
      <c r="B38" s="244"/>
      <c r="C38" s="244"/>
      <c r="D38" s="244"/>
      <c r="E38" s="244"/>
      <c r="F38" s="244"/>
      <c r="G38" s="1154" t="s">
        <v>500</v>
      </c>
      <c r="H38" s="1155"/>
      <c r="I38" s="1155"/>
      <c r="J38" s="1156"/>
      <c r="K38" s="297" t="s">
        <v>481</v>
      </c>
      <c r="L38" s="297" t="s">
        <v>481</v>
      </c>
      <c r="M38" s="298">
        <v>1</v>
      </c>
      <c r="N38" s="299" t="s">
        <v>481</v>
      </c>
      <c r="O38" s="293"/>
    </row>
    <row r="39" spans="1:16" x14ac:dyDescent="0.15">
      <c r="A39" s="248"/>
      <c r="B39" s="244"/>
      <c r="C39" s="244"/>
      <c r="D39" s="244"/>
      <c r="E39" s="244"/>
      <c r="F39" s="244"/>
      <c r="G39" s="1154" t="s">
        <v>501</v>
      </c>
      <c r="H39" s="1155"/>
      <c r="I39" s="1155"/>
      <c r="J39" s="1156"/>
      <c r="K39" s="300">
        <v>-717898</v>
      </c>
      <c r="L39" s="300">
        <v>-6906</v>
      </c>
      <c r="M39" s="301">
        <v>-5887</v>
      </c>
      <c r="N39" s="302">
        <v>17.3</v>
      </c>
      <c r="O39" s="293"/>
    </row>
    <row r="40" spans="1:16" ht="27" customHeight="1" x14ac:dyDescent="0.15">
      <c r="A40" s="248"/>
      <c r="B40" s="244"/>
      <c r="C40" s="244"/>
      <c r="D40" s="244"/>
      <c r="E40" s="244"/>
      <c r="F40" s="244"/>
      <c r="G40" s="1151" t="s">
        <v>502</v>
      </c>
      <c r="H40" s="1152"/>
      <c r="I40" s="1152"/>
      <c r="J40" s="1153"/>
      <c r="K40" s="300">
        <v>-5053833</v>
      </c>
      <c r="L40" s="300">
        <v>-48616</v>
      </c>
      <c r="M40" s="301">
        <v>-31918</v>
      </c>
      <c r="N40" s="302">
        <v>52.3</v>
      </c>
      <c r="O40" s="293"/>
    </row>
    <row r="41" spans="1:16" x14ac:dyDescent="0.15">
      <c r="A41" s="248"/>
      <c r="B41" s="244"/>
      <c r="C41" s="244"/>
      <c r="D41" s="244"/>
      <c r="E41" s="244"/>
      <c r="F41" s="244"/>
      <c r="G41" s="1157" t="s">
        <v>279</v>
      </c>
      <c r="H41" s="1158"/>
      <c r="I41" s="1158"/>
      <c r="J41" s="1159"/>
      <c r="K41" s="294">
        <v>2519849</v>
      </c>
      <c r="L41" s="300">
        <v>24240</v>
      </c>
      <c r="M41" s="301">
        <v>13436</v>
      </c>
      <c r="N41" s="302">
        <v>80.400000000000006</v>
      </c>
      <c r="O41" s="293"/>
    </row>
    <row r="42" spans="1:16" x14ac:dyDescent="0.15">
      <c r="A42" s="248"/>
      <c r="B42" s="244"/>
      <c r="C42" s="244"/>
      <c r="D42" s="244"/>
      <c r="E42" s="244"/>
      <c r="F42" s="244"/>
      <c r="G42" s="303" t="s">
        <v>503</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504</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505</v>
      </c>
      <c r="H48" s="308"/>
      <c r="I48" s="308"/>
      <c r="J48" s="308"/>
      <c r="K48" s="308"/>
      <c r="L48" s="308"/>
      <c r="M48" s="309"/>
      <c r="N48" s="308"/>
    </row>
    <row r="49" spans="1:14" ht="13.5" customHeight="1" x14ac:dyDescent="0.15">
      <c r="A49" s="248"/>
      <c r="B49" s="244"/>
      <c r="C49" s="244"/>
      <c r="D49" s="244"/>
      <c r="E49" s="244"/>
      <c r="F49" s="244"/>
      <c r="G49" s="310"/>
      <c r="H49" s="311"/>
      <c r="I49" s="1144" t="s">
        <v>471</v>
      </c>
      <c r="J49" s="1146" t="s">
        <v>506</v>
      </c>
      <c r="K49" s="1147"/>
      <c r="L49" s="1147"/>
      <c r="M49" s="1147"/>
      <c r="N49" s="1148"/>
    </row>
    <row r="50" spans="1:14" x14ac:dyDescent="0.15">
      <c r="A50" s="248"/>
      <c r="B50" s="244"/>
      <c r="C50" s="244"/>
      <c r="D50" s="244"/>
      <c r="E50" s="244"/>
      <c r="F50" s="244"/>
      <c r="G50" s="312"/>
      <c r="H50" s="313"/>
      <c r="I50" s="1145"/>
      <c r="J50" s="314" t="s">
        <v>507</v>
      </c>
      <c r="K50" s="315" t="s">
        <v>508</v>
      </c>
      <c r="L50" s="316" t="s">
        <v>509</v>
      </c>
      <c r="M50" s="317" t="s">
        <v>510</v>
      </c>
      <c r="N50" s="318" t="s">
        <v>511</v>
      </c>
    </row>
    <row r="51" spans="1:14" x14ac:dyDescent="0.15">
      <c r="A51" s="248"/>
      <c r="B51" s="244"/>
      <c r="C51" s="244"/>
      <c r="D51" s="244"/>
      <c r="E51" s="244"/>
      <c r="F51" s="244"/>
      <c r="G51" s="310" t="s">
        <v>512</v>
      </c>
      <c r="H51" s="311"/>
      <c r="I51" s="319">
        <v>5154955</v>
      </c>
      <c r="J51" s="320">
        <v>48568</v>
      </c>
      <c r="K51" s="321">
        <v>20.8</v>
      </c>
      <c r="L51" s="322">
        <v>41433</v>
      </c>
      <c r="M51" s="323">
        <v>-19.2</v>
      </c>
      <c r="N51" s="324">
        <v>40</v>
      </c>
    </row>
    <row r="52" spans="1:14" x14ac:dyDescent="0.15">
      <c r="A52" s="248"/>
      <c r="B52" s="244"/>
      <c r="C52" s="244"/>
      <c r="D52" s="244"/>
      <c r="E52" s="244"/>
      <c r="F52" s="244"/>
      <c r="G52" s="325"/>
      <c r="H52" s="326" t="s">
        <v>513</v>
      </c>
      <c r="I52" s="327">
        <v>2234454</v>
      </c>
      <c r="J52" s="328">
        <v>21052</v>
      </c>
      <c r="K52" s="329">
        <v>-10.7</v>
      </c>
      <c r="L52" s="330">
        <v>22351</v>
      </c>
      <c r="M52" s="331">
        <v>-23.1</v>
      </c>
      <c r="N52" s="332">
        <v>12.4</v>
      </c>
    </row>
    <row r="53" spans="1:14" x14ac:dyDescent="0.15">
      <c r="A53" s="248"/>
      <c r="B53" s="244"/>
      <c r="C53" s="244"/>
      <c r="D53" s="244"/>
      <c r="E53" s="244"/>
      <c r="F53" s="244"/>
      <c r="G53" s="310" t="s">
        <v>514</v>
      </c>
      <c r="H53" s="311"/>
      <c r="I53" s="319">
        <v>6787202</v>
      </c>
      <c r="J53" s="320">
        <v>64054</v>
      </c>
      <c r="K53" s="321">
        <v>31.9</v>
      </c>
      <c r="L53" s="322">
        <v>43493</v>
      </c>
      <c r="M53" s="323">
        <v>5</v>
      </c>
      <c r="N53" s="324">
        <v>26.9</v>
      </c>
    </row>
    <row r="54" spans="1:14" x14ac:dyDescent="0.15">
      <c r="A54" s="248"/>
      <c r="B54" s="244"/>
      <c r="C54" s="244"/>
      <c r="D54" s="244"/>
      <c r="E54" s="244"/>
      <c r="F54" s="244"/>
      <c r="G54" s="325"/>
      <c r="H54" s="326" t="s">
        <v>513</v>
      </c>
      <c r="I54" s="327">
        <v>3906527</v>
      </c>
      <c r="J54" s="328">
        <v>36868</v>
      </c>
      <c r="K54" s="329">
        <v>75.099999999999994</v>
      </c>
      <c r="L54" s="330">
        <v>23254</v>
      </c>
      <c r="M54" s="331">
        <v>4</v>
      </c>
      <c r="N54" s="332">
        <v>71.099999999999994</v>
      </c>
    </row>
    <row r="55" spans="1:14" x14ac:dyDescent="0.15">
      <c r="A55" s="248"/>
      <c r="B55" s="244"/>
      <c r="C55" s="244"/>
      <c r="D55" s="244"/>
      <c r="E55" s="244"/>
      <c r="F55" s="244"/>
      <c r="G55" s="310" t="s">
        <v>515</v>
      </c>
      <c r="H55" s="311"/>
      <c r="I55" s="319">
        <v>9378320</v>
      </c>
      <c r="J55" s="320">
        <v>88846</v>
      </c>
      <c r="K55" s="321">
        <v>38.700000000000003</v>
      </c>
      <c r="L55" s="322">
        <v>50840</v>
      </c>
      <c r="M55" s="323">
        <v>16.899999999999999</v>
      </c>
      <c r="N55" s="324">
        <v>21.8</v>
      </c>
    </row>
    <row r="56" spans="1:14" x14ac:dyDescent="0.15">
      <c r="A56" s="248"/>
      <c r="B56" s="244"/>
      <c r="C56" s="244"/>
      <c r="D56" s="244"/>
      <c r="E56" s="244"/>
      <c r="F56" s="244"/>
      <c r="G56" s="325"/>
      <c r="H56" s="326" t="s">
        <v>513</v>
      </c>
      <c r="I56" s="327">
        <v>5622083</v>
      </c>
      <c r="J56" s="328">
        <v>53261</v>
      </c>
      <c r="K56" s="329">
        <v>44.5</v>
      </c>
      <c r="L56" s="330">
        <v>25367</v>
      </c>
      <c r="M56" s="331">
        <v>9.1</v>
      </c>
      <c r="N56" s="332">
        <v>35.4</v>
      </c>
    </row>
    <row r="57" spans="1:14" x14ac:dyDescent="0.15">
      <c r="A57" s="248"/>
      <c r="B57" s="244"/>
      <c r="C57" s="244"/>
      <c r="D57" s="244"/>
      <c r="E57" s="244"/>
      <c r="F57" s="244"/>
      <c r="G57" s="310" t="s">
        <v>516</v>
      </c>
      <c r="H57" s="311"/>
      <c r="I57" s="319">
        <v>10725989</v>
      </c>
      <c r="J57" s="320">
        <v>102428</v>
      </c>
      <c r="K57" s="321">
        <v>15.3</v>
      </c>
      <c r="L57" s="322">
        <v>53605</v>
      </c>
      <c r="M57" s="323">
        <v>5.4</v>
      </c>
      <c r="N57" s="324">
        <v>9.9</v>
      </c>
    </row>
    <row r="58" spans="1:14" x14ac:dyDescent="0.15">
      <c r="A58" s="248"/>
      <c r="B58" s="244"/>
      <c r="C58" s="244"/>
      <c r="D58" s="244"/>
      <c r="E58" s="244"/>
      <c r="F58" s="244"/>
      <c r="G58" s="325"/>
      <c r="H58" s="326" t="s">
        <v>513</v>
      </c>
      <c r="I58" s="327">
        <v>5209615</v>
      </c>
      <c r="J58" s="328">
        <v>49749</v>
      </c>
      <c r="K58" s="329">
        <v>-6.6</v>
      </c>
      <c r="L58" s="330">
        <v>28343</v>
      </c>
      <c r="M58" s="331">
        <v>11.7</v>
      </c>
      <c r="N58" s="332">
        <v>-18.3</v>
      </c>
    </row>
    <row r="59" spans="1:14" x14ac:dyDescent="0.15">
      <c r="A59" s="248"/>
      <c r="B59" s="244"/>
      <c r="C59" s="244"/>
      <c r="D59" s="244"/>
      <c r="E59" s="244"/>
      <c r="F59" s="244"/>
      <c r="G59" s="310" t="s">
        <v>517</v>
      </c>
      <c r="H59" s="311"/>
      <c r="I59" s="319">
        <v>5791732</v>
      </c>
      <c r="J59" s="320">
        <v>55714</v>
      </c>
      <c r="K59" s="321">
        <v>-45.6</v>
      </c>
      <c r="L59" s="322">
        <v>58051</v>
      </c>
      <c r="M59" s="323">
        <v>8.3000000000000007</v>
      </c>
      <c r="N59" s="324">
        <v>-53.9</v>
      </c>
    </row>
    <row r="60" spans="1:14" x14ac:dyDescent="0.15">
      <c r="A60" s="248"/>
      <c r="B60" s="244"/>
      <c r="C60" s="244"/>
      <c r="D60" s="244"/>
      <c r="E60" s="244"/>
      <c r="F60" s="244"/>
      <c r="G60" s="325"/>
      <c r="H60" s="326" t="s">
        <v>513</v>
      </c>
      <c r="I60" s="333">
        <v>3441698</v>
      </c>
      <c r="J60" s="328">
        <v>33108</v>
      </c>
      <c r="K60" s="329">
        <v>-33.4</v>
      </c>
      <c r="L60" s="330">
        <v>32143</v>
      </c>
      <c r="M60" s="331">
        <v>13.4</v>
      </c>
      <c r="N60" s="332">
        <v>-46.8</v>
      </c>
    </row>
    <row r="61" spans="1:14" x14ac:dyDescent="0.15">
      <c r="A61" s="248"/>
      <c r="B61" s="244"/>
      <c r="C61" s="244"/>
      <c r="D61" s="244"/>
      <c r="E61" s="244"/>
      <c r="F61" s="244"/>
      <c r="G61" s="310" t="s">
        <v>518</v>
      </c>
      <c r="H61" s="334"/>
      <c r="I61" s="335">
        <v>7567640</v>
      </c>
      <c r="J61" s="336">
        <v>71922</v>
      </c>
      <c r="K61" s="337">
        <v>12.2</v>
      </c>
      <c r="L61" s="338">
        <v>49484</v>
      </c>
      <c r="M61" s="339">
        <v>3.3</v>
      </c>
      <c r="N61" s="324">
        <v>8.9</v>
      </c>
    </row>
    <row r="62" spans="1:14" x14ac:dyDescent="0.15">
      <c r="A62" s="248"/>
      <c r="B62" s="244"/>
      <c r="C62" s="244"/>
      <c r="D62" s="244"/>
      <c r="E62" s="244"/>
      <c r="F62" s="244"/>
      <c r="G62" s="325"/>
      <c r="H62" s="326" t="s">
        <v>513</v>
      </c>
      <c r="I62" s="327">
        <v>4082875</v>
      </c>
      <c r="J62" s="328">
        <v>38808</v>
      </c>
      <c r="K62" s="329">
        <v>13.8</v>
      </c>
      <c r="L62" s="330">
        <v>26292</v>
      </c>
      <c r="M62" s="331">
        <v>3</v>
      </c>
      <c r="N62" s="332">
        <v>10.8</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69" t="s">
        <v>3</v>
      </c>
      <c r="D47" s="1169"/>
      <c r="E47" s="1170"/>
      <c r="F47" s="11">
        <v>8.7200000000000006</v>
      </c>
      <c r="G47" s="12">
        <v>6.97</v>
      </c>
      <c r="H47" s="12">
        <v>14.11</v>
      </c>
      <c r="I47" s="12">
        <v>18.05</v>
      </c>
      <c r="J47" s="13">
        <v>17.600000000000001</v>
      </c>
    </row>
    <row r="48" spans="2:10" ht="57.75" customHeight="1" x14ac:dyDescent="0.15">
      <c r="B48" s="14"/>
      <c r="C48" s="1171" t="s">
        <v>4</v>
      </c>
      <c r="D48" s="1171"/>
      <c r="E48" s="1172"/>
      <c r="F48" s="15">
        <v>5.69</v>
      </c>
      <c r="G48" s="16">
        <v>5.21</v>
      </c>
      <c r="H48" s="16">
        <v>5.16</v>
      </c>
      <c r="I48" s="16">
        <v>4.97</v>
      </c>
      <c r="J48" s="17">
        <v>8.07</v>
      </c>
    </row>
    <row r="49" spans="2:10" ht="57.75" customHeight="1" thickBot="1" x14ac:dyDescent="0.2">
      <c r="B49" s="18"/>
      <c r="C49" s="1173" t="s">
        <v>5</v>
      </c>
      <c r="D49" s="1173"/>
      <c r="E49" s="1174"/>
      <c r="F49" s="19" t="s">
        <v>525</v>
      </c>
      <c r="G49" s="20" t="s">
        <v>526</v>
      </c>
      <c r="H49" s="20">
        <v>3.78</v>
      </c>
      <c r="I49" s="20" t="s">
        <v>527</v>
      </c>
      <c r="J49" s="21" t="s">
        <v>528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Administrator</cp:lastModifiedBy>
  <cp:lastPrinted>2017-03-28T06:44:59Z</cp:lastPrinted>
  <dcterms:created xsi:type="dcterms:W3CDTF">2017-02-15T21:28:42Z</dcterms:created>
  <dcterms:modified xsi:type="dcterms:W3CDTF">2017-04-18T06:12:37Z</dcterms:modified>
</cp:coreProperties>
</file>