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l="1"/>
  <c r="BW34" i="9" l="1"/>
  <c r="BW35" i="9" s="1"/>
  <c r="BW36" i="9" s="1"/>
  <c r="BW37" i="9" s="1"/>
  <c r="BW38" i="9" s="1"/>
  <c r="BW39" i="9" s="1"/>
  <c r="BW40" i="9" s="1"/>
  <c r="BW41" i="9" s="1"/>
  <c r="BW42" i="9" s="1"/>
  <c r="BW43" i="9" s="1"/>
  <c r="BE34" i="9"/>
  <c r="BE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<sst xmlns="http://schemas.openxmlformats.org/spreadsheetml/2006/main" count="1069" uniqueCount="591">
  <si>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</si>
  <si>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</si>
  <si>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</si>
  <si>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</si>
  <si>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</si>
  <si>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</si>
  <si>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</si>
  <si>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</si>
  <si>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</si>
  <si>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</si>
  <si>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</si>
  <si>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</si>
  <si>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</si>
  <si>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</si>
  <si>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</si>
  <si>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</si>
  <si>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</si>
  <si>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</si>
  <si>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</si>
  <si>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</si>
  <si>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</si>
  <si>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</si>
  <si>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</si>
  <si>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</si>
  <si>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</si>
  <si>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</si>
  <si>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</si>
  <si>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</si>
  <si>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</si>
  <si>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</si>
  <si>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</si>
  <si>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</si>
  <si>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</si>
  <si>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</si>
  <si>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</si>
  <si>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</si>
  <si>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</si>
  <si>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</si>
  <si>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</si>
  <si>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</si>
  <si>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</si>
  <si>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</si>
  <si>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</si>
  <si>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</si>
  <si>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</si>
  <si>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</si>
  <si>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</si>
  <si>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</si>
  <si>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</si>
  <si>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</si>
  <si>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</si>
  <si>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</si>
  <si>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</si>
  <si>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</si>
  <si>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</si>
  <si>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</si>
  <si>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</si>
  <si>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</si>
  <si>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</si>
  <si>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</si>
  <si>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</si>
  <si>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</si>
  <si>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</si>
  <si>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</si>
  <si>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</si>
  <si>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</si>
  <si>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</si>
  <si>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</si>
  <si>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</si>
  <si>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</si>
  <si>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</si>
  <si>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</si>
  <si>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</si>
  <si>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</si>
  <si>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</si>
  <si>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</si>
  <si>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</si>
  <si>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</si>
  <si>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</si>
  <si>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</si>
  <si>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</si>
  <si>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</si>
  <si>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倉敷市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</si>
  <si>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</si>
  <si>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</si>
  <si>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</si>
  <si>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</si>
  <si>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</si>
  <si>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</si>
  <si>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</si>
  <si>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</si>
  <si>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</si>
  <si>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</si>
  <si>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</si>
  <si>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</si>
  <si>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</si>
  <si>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</si>
  <si>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</si>
  <si>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</si>
  <si>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</si>
  <si>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</si>
  <si>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</si>
  <si>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</si>
  <si>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</si>
  <si>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</si>
  <si>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</si>
  <si>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</si>
  <si>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</si>
  <si>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</si>
  <si>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</si>
  <si>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</si>
  <si>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</si>
  <si>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</si>
  <si>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</si>
  <si>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</si>
  <si>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</si>
  <si>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</si>
  <si>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</si>
  <si>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</si>
  <si>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</si>
  <si>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</si>
  <si>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</si>
  <si>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</si>
  <si>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</si>
  <si>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</si>
  <si>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</si>
  <si>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</si>
  <si>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</si>
  <si>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</si>
  <si>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</si>
  <si>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</si>
  <si>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</si>
  <si>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</si>
  <si>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</si>
  <si>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</si>
  <si>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</si>
  <si>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</si>
  <si>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</si>
  <si>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</si>
  <si>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</si>
  <si>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</si>
  <si>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</si>
  <si>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</si>
  <si>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</si>
  <si>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</si>
  <si>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</si>
  <si>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</si>
  <si>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</si>
  <si>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</si>
  <si>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</si>
  <si>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</si>
  <si>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</si>
  <si>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</si>
  <si>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</si>
  <si>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</si>
  <si>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</si>
  <si>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</si>
  <si>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</si>
  <si>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</si>
  <si>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</si>
  <si>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</si>
  <si>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</si>
  <si>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</si>
  <si>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</si>
  <si>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</si>
  <si>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</si>
  <si>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</si>
  <si>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</si>
  <si>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</si>
  <si>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</si>
  <si>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</si>
  <si>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</si>
  <si>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</si>
  <si>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</si>
  <si>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</si>
  <si>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</si>
  <si>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</si>
  <si>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</si>
  <si>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</si>
  <si>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</si>
  <si>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</si>
  <si>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</si>
  <si>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</si>
  <si>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</si>
  <si>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</si>
  <si>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</si>
  <si>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</si>
  <si>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</si>
  <si>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</si>
  <si>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</si>
  <si>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</si>
  <si>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</si>
  <si>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岡山県倉敷市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</si>
  <si>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</si>
  <si>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</si>
  <si>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</si>
  <si>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</si>
  <si>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</si>
  <si>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</si>
  <si>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</si>
  <si>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</si>
  <si>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</si>
  <si>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</si>
  <si>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</si>
  <si>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</si>
  <si>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</si>
  <si>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</si>
  <si>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</si>
  <si>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</si>
  <si>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</si>
  <si>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</si>
  <si>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</si>
  <si>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</si>
  <si>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</si>
  <si>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</si>
  <si>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</si>
  <si>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</si>
  <si>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</si>
  <si>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</si>
  <si>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</si>
  <si>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</si>
  <si>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</si>
  <si>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</si>
  <si>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</si>
  <si>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</si>
  <si>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</si>
  <si>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</si>
  <si>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</si>
  <si>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</si>
  <si>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</si>
  <si>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</si>
  <si>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</si>
  <si>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</si>
  <si>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</si>
  <si>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</si>
  <si>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</si>
  <si>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</si>
  <si>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</si>
  <si>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</si>
  <si>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</si>
  <si>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</si>
  <si>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</si>
  <si>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</si>
  <si>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</si>
  <si>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</si>
  <si>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</si>
  <si>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</si>
  <si>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</si>
  <si>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</si>
  <si>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</si>
  <si>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</si>
  <si>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</si>
  <si>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</si>
  <si>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</si>
  <si>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</si>
  <si>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</si>
  <si>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</si>
  <si>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</si>
  <si>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</si>
  <si>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</si>
  <si>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</si>
  <si>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</si>
  <si>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</si>
  <si>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</si>
  <si>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</si>
  <si>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</si>
  <si>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</si>
  <si>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</si>
  <si>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</si>
  <si>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</si>
  <si>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</si>
  <si>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</si>
  <si>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</si>
  <si>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</si>
  <si>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</si>
  <si>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</si>
  <si>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</si>
  <si>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</si>
  <si>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</si>
  <si>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</si>
  <si>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</si>
  <si>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</si>
  <si>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</si>
  <si>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</si>
  <si>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</si>
  <si>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</si>
  <si>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</si>
  <si>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</si>
  <si>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</si>
  <si>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</si>
  <si>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</si>
  <si>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</si>
  <si>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</si>
  <si>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</si>
  <si>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</si>
  <si>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</si>
  <si>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</si>
  <si>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</si>
  <si>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</si>
  <si>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</si>
  <si>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</si>
  <si>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</si>
  <si>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</si>
  <si>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</si>
  <si>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</si>
  <si>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</si>
  <si>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</si>
  <si>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</si>
  <si>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</si>
  <si>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</si>
  <si>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</si>
  <si>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</si>
  <si>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</si>
  <si>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</si>
  <si>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</si>
  <si>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</si>
  <si>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</si>
  <si>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</si>
  <si>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</si>
  <si>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</si>
  <si>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</si>
  <si>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</si>
  <si>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</si>
  <si>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</si>
  <si>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</si>
  <si>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</si>
  <si>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</si>
  <si>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</si>
  <si>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</si>
  <si>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</si>
  <si>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</si>
  <si>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</si>
  <si>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</si>
  <si>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</si>
  <si>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</si>
  <si>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</si>
  <si>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</si>
  <si>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</si>
  <si>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</si>
  <si>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</si>
  <si>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岡山県倉敷市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</si>
  <si>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</si>
  <si>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</si>
  <si>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</si>
  <si>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</si>
  <si>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</si>
  <si>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</si>
  <si>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</si>
  <si>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</si>
  <si>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</si>
  <si>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</si>
  <si>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</si>
  <si>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</si>
  <si>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</si>
  <si>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</si>
  <si>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</si>
  <si>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</si>
  <si>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</si>
  <si>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</si>
  <si>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</si>
  <si>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</si>
  <si>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</si>
  <si>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</si>
  <si>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</si>
  <si>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</si>
  <si>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</si>
  <si>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</si>
  <si>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</si>
  <si>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</si>
  <si>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</si>
  <si>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</si>
  <si>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</si>
  <si>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</si>
  <si>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倉敷市立児島市民病院事業会計</t>
    <phoneticPr fontId="5"/>
  </si>
  <si>
    <t>倉敷市下水道事業特別会計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</si>
  <si>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</si>
  <si>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</si>
  <si>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</si>
  <si>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</si>
  <si>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</si>
  <si>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</si>
  <si>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</si>
  <si>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</si>
  <si>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</si>
  <si>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</si>
  <si>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</si>
  <si>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</si>
  <si>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</si>
  <si>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</si>
  <si>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</si>
  <si>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</si>
  <si>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</si>
  <si>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</si>
  <si>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</si>
  <si>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</si>
  <si>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</si>
  <si>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</si>
  <si>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</si>
  <si>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</si>
  <si>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</si>
  <si>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</si>
  <si>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</si>
  <si>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</si>
  <si>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</si>
  <si>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</si>
  <si>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</si>
  <si>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</si>
  <si>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</si>
  <si>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</si>
  <si>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</si>
  <si>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</si>
  <si>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</si>
  <si>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</si>
  <si>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</si>
  <si>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</si>
  <si>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</si>
  <si>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</si>
  <si>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</si>
  <si>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</si>
  <si>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</si>
  <si>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</si>
  <si>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</si>
  <si>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</si>
  <si>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</si>
  <si>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</si>
  <si>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</si>
  <si>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</si>
  <si>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</si>
  <si>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</si>
  <si>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</si>
  <si>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倉敷市農業集落排水事業特別会計</t>
    <phoneticPr fontId="5"/>
  </si>
  <si>
    <t>-</t>
    <phoneticPr fontId="5"/>
  </si>
  <si>
    <t>将来負担比率（(Ｅ)－(Ｆ)）／（(Ｃ)－(Ｄ)）×１００</t>
    <rPh sb="0" eb="2">
      <t>ショウライ</t>
    </rPh>
    <rPh sb="2" eb="4">
      <t>フタン</t>
    </rPh>
    <rPh sb="4" eb="6">
      <t>ヒリツ</t>
    </rPh>
    <phoneticPr fontId="5"/>
  </si>
  <si>
    <t>倉敷市水道事業会計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</si>
  <si>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</si>
  <si>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</si>
  <si>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</si>
  <si>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</si>
  <si>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</si>
  <si>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</si>
  <si>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</si>
  <si>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</si>
  <si>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</si>
  <si>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</si>
  <si>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</si>
  <si>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</si>
  <si>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</si>
  <si>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</si>
  <si>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</si>
  <si>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</si>
  <si>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</si>
  <si>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</si>
  <si>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</si>
  <si>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</si>
  <si>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</si>
  <si>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</si>
  <si>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</si>
  <si>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</si>
  <si>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</si>
  <si>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</si>
  <si>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</si>
  <si>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</si>
  <si>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</si>
  <si>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</si>
  <si>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</si>
  <si>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</si>
  <si>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</si>
  <si>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</si>
  <si>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</si>
  <si>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</si>
  <si>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</si>
  <si>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</si>
  <si>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</si>
  <si>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</si>
  <si>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</si>
  <si>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</si>
  <si>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</si>
  <si>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</si>
  <si>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</si>
  <si>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</si>
  <si>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</si>
  <si>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</si>
  <si>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</si>
  <si>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</si>
  <si>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</si>
  <si>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</si>
  <si>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</si>
  <si>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</si>
  <si>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</si>
  <si>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</si>
  <si>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</si>
  <si>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</si>
  <si>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</si>
  <si>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</si>
  <si>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</si>
  <si>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</si>
  <si>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</si>
  <si>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</si>
  <si>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</si>
  <si>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</si>
  <si>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</si>
  <si>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</si>
  <si>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</si>
  <si>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</si>
  <si>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</si>
  <si>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</si>
  <si>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</si>
  <si>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</si>
  <si>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</si>
  <si>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</si>
  <si>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</si>
  <si>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</si>
  <si>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</si>
  <si>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</si>
  <si>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倉敷市住宅新築資金等貸付特別会計</t>
  </si>
  <si>
    <t>▲ 1.11</t>
  </si>
  <si>
    <t>▲ 1.10</t>
  </si>
  <si>
    <t>▲ 1.06</t>
  </si>
  <si>
    <t>▲ 1.04</t>
  </si>
  <si>
    <t>▲ 1.00</t>
  </si>
  <si>
    <t>倉敷市児島モーターボート競走事業会計</t>
  </si>
  <si>
    <t>一般会計</t>
  </si>
  <si>
    <t>倉敷市水道事業会計</t>
  </si>
  <si>
    <t>倉敷市立児島市民病院事業会計</t>
  </si>
  <si>
    <t>倉敷市国民健康保険事業特別会計</t>
  </si>
  <si>
    <t>倉敷市介護保険事業特別会計</t>
  </si>
  <si>
    <t>倉敷市母子父子寡婦福祉資金貸付特別会計</t>
  </si>
  <si>
    <t>▲ 0.00</t>
  </si>
  <si>
    <t>その他会計（赤字）</t>
  </si>
  <si>
    <t>その他会計（黒字）</t>
  </si>
  <si>
    <t>一般会計</t>
    <phoneticPr fontId="5"/>
  </si>
  <si>
    <t>-</t>
    <phoneticPr fontId="2"/>
  </si>
  <si>
    <t>倉敷市母子父子寡婦福祉資金貸付特別会計</t>
    <phoneticPr fontId="5"/>
  </si>
  <si>
    <t>倉敷市住宅新築資金等貸付特別会計</t>
    <phoneticPr fontId="5"/>
  </si>
  <si>
    <t>-</t>
    <phoneticPr fontId="5"/>
  </si>
  <si>
    <t>倉敷市国民健康保険事業特別会計</t>
    <phoneticPr fontId="5"/>
  </si>
  <si>
    <t>倉敷市介護保険事業特別会計</t>
    <phoneticPr fontId="5"/>
  </si>
  <si>
    <t>倉敷市後期高齢者医療事業特別会計</t>
    <phoneticPr fontId="5"/>
  </si>
  <si>
    <t>倉敷市水道事業会計</t>
    <phoneticPr fontId="5"/>
  </si>
  <si>
    <t>法適用企業</t>
    <phoneticPr fontId="5"/>
  </si>
  <si>
    <t>倉敷市立児島市民病院事業会計</t>
    <phoneticPr fontId="5"/>
  </si>
  <si>
    <t>倉敷市児島モーターボート競走事業会計</t>
    <phoneticPr fontId="5"/>
  </si>
  <si>
    <t>倉敷市下水道事業特別会計</t>
    <phoneticPr fontId="5"/>
  </si>
  <si>
    <t>法非適用企業</t>
    <phoneticPr fontId="5"/>
  </si>
  <si>
    <t>倉敷市農業集落排水事業特別会計</t>
    <phoneticPr fontId="5"/>
  </si>
  <si>
    <t>総社広域環境施設組合</t>
    <rPh sb="0" eb="2">
      <t>ソウジャ</t>
    </rPh>
    <rPh sb="2" eb="4">
      <t>コウイキ</t>
    </rPh>
    <rPh sb="4" eb="6">
      <t>カンキョウ</t>
    </rPh>
    <rPh sb="6" eb="8">
      <t>シセツ</t>
    </rPh>
    <rPh sb="8" eb="10">
      <t>クミアイ</t>
    </rPh>
    <phoneticPr fontId="2"/>
  </si>
  <si>
    <t>備南水道企業団</t>
    <rPh sb="0" eb="2">
      <t>ビナン</t>
    </rPh>
    <rPh sb="2" eb="4">
      <t>スイドウ</t>
    </rPh>
    <rPh sb="4" eb="6">
      <t>キギョウ</t>
    </rPh>
    <rPh sb="6" eb="7">
      <t>ダン</t>
    </rPh>
    <phoneticPr fontId="2"/>
  </si>
  <si>
    <t>岡山県南部水道企業団</t>
    <rPh sb="0" eb="3">
      <t>オカヤマケン</t>
    </rPh>
    <rPh sb="3" eb="5">
      <t>ナンブ</t>
    </rPh>
    <rPh sb="5" eb="7">
      <t>スイドウ</t>
    </rPh>
    <rPh sb="7" eb="9">
      <t>キギョウ</t>
    </rPh>
    <rPh sb="9" eb="10">
      <t>ダン</t>
    </rPh>
    <phoneticPr fontId="2"/>
  </si>
  <si>
    <t>岡山県広域水道企業団</t>
    <rPh sb="0" eb="3">
      <t>オカヤマケン</t>
    </rPh>
    <rPh sb="3" eb="5">
      <t>コウイキ</t>
    </rPh>
    <rPh sb="5" eb="7">
      <t>スイドウ</t>
    </rPh>
    <rPh sb="7" eb="9">
      <t>キギョウ</t>
    </rPh>
    <rPh sb="9" eb="10">
      <t>ダン</t>
    </rPh>
    <phoneticPr fontId="2"/>
  </si>
  <si>
    <t>倉敷西部清掃施設組合</t>
    <rPh sb="0" eb="2">
      <t>クラシキ</t>
    </rPh>
    <rPh sb="2" eb="4">
      <t>セイブ</t>
    </rPh>
    <rPh sb="4" eb="6">
      <t>セイソウ</t>
    </rPh>
    <rPh sb="6" eb="8">
      <t>シセツ</t>
    </rPh>
    <rPh sb="8" eb="10">
      <t>クミアイ</t>
    </rPh>
    <phoneticPr fontId="2"/>
  </si>
  <si>
    <t>備南衛生施設組合</t>
    <rPh sb="0" eb="2">
      <t>ビナン</t>
    </rPh>
    <rPh sb="2" eb="4">
      <t>エイセイ</t>
    </rPh>
    <rPh sb="4" eb="6">
      <t>シセツ</t>
    </rPh>
    <rPh sb="6" eb="8">
      <t>クミアイ</t>
    </rPh>
    <phoneticPr fontId="2"/>
  </si>
  <si>
    <t>倉敷地区農業共済事務組合</t>
    <rPh sb="0" eb="2">
      <t>クラシキ</t>
    </rPh>
    <rPh sb="2" eb="4">
      <t>チク</t>
    </rPh>
    <rPh sb="4" eb="6">
      <t>ノウギョウ</t>
    </rPh>
    <rPh sb="6" eb="8">
      <t>キョウサイ</t>
    </rPh>
    <rPh sb="8" eb="10">
      <t>ジム</t>
    </rPh>
    <rPh sb="10" eb="12">
      <t>クミアイ</t>
    </rPh>
    <phoneticPr fontId="2"/>
  </si>
  <si>
    <t>高梁川東西用水組合</t>
    <rPh sb="0" eb="2">
      <t>タカハシ</t>
    </rPh>
    <rPh sb="2" eb="3">
      <t>ガワ</t>
    </rPh>
    <rPh sb="3" eb="5">
      <t>トウザイ</t>
    </rPh>
    <rPh sb="5" eb="7">
      <t>ヨウスイ</t>
    </rPh>
    <rPh sb="7" eb="9">
      <t>クミアイ</t>
    </rPh>
    <phoneticPr fontId="2"/>
  </si>
  <si>
    <t>八ケ郷合同用水組合</t>
    <rPh sb="0" eb="1">
      <t>ハチ</t>
    </rPh>
    <rPh sb="2" eb="3">
      <t>ゴウ</t>
    </rPh>
    <rPh sb="3" eb="5">
      <t>ゴウドウ</t>
    </rPh>
    <rPh sb="5" eb="7">
      <t>ヨウスイ</t>
    </rPh>
    <rPh sb="7" eb="9">
      <t>クミアイ</t>
    </rPh>
    <phoneticPr fontId="2"/>
  </si>
  <si>
    <t>湛井十二箇郷組合</t>
    <rPh sb="0" eb="1">
      <t>タン</t>
    </rPh>
    <rPh sb="1" eb="2">
      <t>イ</t>
    </rPh>
    <rPh sb="2" eb="4">
      <t>ジュウニ</t>
    </rPh>
    <rPh sb="4" eb="5">
      <t>カ</t>
    </rPh>
    <rPh sb="5" eb="6">
      <t>ゴウ</t>
    </rPh>
    <rPh sb="6" eb="8">
      <t>クミアイ</t>
    </rPh>
    <phoneticPr fontId="2"/>
  </si>
  <si>
    <t>四ケ郷組合</t>
    <rPh sb="0" eb="1">
      <t>ヨ</t>
    </rPh>
    <rPh sb="2" eb="3">
      <t>ゴウ</t>
    </rPh>
    <rPh sb="3" eb="5">
      <t>クミアイ</t>
    </rPh>
    <phoneticPr fontId="2"/>
  </si>
  <si>
    <t>三ケ郷組合</t>
    <rPh sb="0" eb="1">
      <t>サン</t>
    </rPh>
    <rPh sb="2" eb="3">
      <t>ゴウ</t>
    </rPh>
    <rPh sb="3" eb="5">
      <t>クミアイ</t>
    </rPh>
    <phoneticPr fontId="2"/>
  </si>
  <si>
    <t>六ケ郷組合</t>
    <rPh sb="0" eb="1">
      <t>ロク</t>
    </rPh>
    <rPh sb="2" eb="3">
      <t>ゴウ</t>
    </rPh>
    <rPh sb="3" eb="5">
      <t>クミアイ</t>
    </rPh>
    <phoneticPr fontId="2"/>
  </si>
  <si>
    <t>西一郷半組合</t>
    <rPh sb="0" eb="1">
      <t>ニシ</t>
    </rPh>
    <rPh sb="1" eb="2">
      <t>イチ</t>
    </rPh>
    <rPh sb="2" eb="3">
      <t>ゴウ</t>
    </rPh>
    <rPh sb="3" eb="4">
      <t>ハン</t>
    </rPh>
    <rPh sb="4" eb="6">
      <t>クミアイ</t>
    </rPh>
    <phoneticPr fontId="2"/>
  </si>
  <si>
    <t>竹川組合</t>
    <rPh sb="0" eb="2">
      <t>タケカワ</t>
    </rPh>
    <rPh sb="2" eb="4">
      <t>クミアイ</t>
    </rPh>
    <phoneticPr fontId="2"/>
  </si>
  <si>
    <t>岡山県市町村総合事務組合</t>
    <rPh sb="0" eb="3">
      <t>オカヤマケン</t>
    </rPh>
    <rPh sb="3" eb="6">
      <t>シチョウソン</t>
    </rPh>
    <rPh sb="6" eb="8">
      <t>ソウゴウ</t>
    </rPh>
    <rPh sb="8" eb="10">
      <t>ジム</t>
    </rPh>
    <rPh sb="10" eb="12">
      <t>クミアイ</t>
    </rPh>
    <phoneticPr fontId="2"/>
  </si>
  <si>
    <t>岡山県後期高齢者医療広域連合会一般会計</t>
    <rPh sb="0" eb="3">
      <t>オカヤマケン</t>
    </rPh>
    <rPh sb="3" eb="5">
      <t>コウキ</t>
    </rPh>
    <rPh sb="5" eb="8">
      <t>コウレイシャ</t>
    </rPh>
    <rPh sb="8" eb="10">
      <t>イリョウ</t>
    </rPh>
    <rPh sb="10" eb="12">
      <t>コウイキ</t>
    </rPh>
    <rPh sb="12" eb="14">
      <t>レンゴウ</t>
    </rPh>
    <rPh sb="14" eb="15">
      <t>カイ</t>
    </rPh>
    <rPh sb="15" eb="17">
      <t>イッパン</t>
    </rPh>
    <rPh sb="17" eb="19">
      <t>カイケイ</t>
    </rPh>
    <phoneticPr fontId="2"/>
  </si>
  <si>
    <t>岡山県後期高齢者医療広域連合会特別会計</t>
    <rPh sb="0" eb="3">
      <t>オカヤマケン</t>
    </rPh>
    <rPh sb="3" eb="5">
      <t>コウキ</t>
    </rPh>
    <rPh sb="5" eb="7">
      <t>コウレイ</t>
    </rPh>
    <rPh sb="7" eb="8">
      <t>シャ</t>
    </rPh>
    <rPh sb="8" eb="10">
      <t>イリョウ</t>
    </rPh>
    <rPh sb="10" eb="12">
      <t>コウイキ</t>
    </rPh>
    <rPh sb="12" eb="15">
      <t>レンゴウカイ</t>
    </rPh>
    <rPh sb="15" eb="17">
      <t>トクベツ</t>
    </rPh>
    <rPh sb="17" eb="19">
      <t>カイケイ</t>
    </rPh>
    <phoneticPr fontId="2"/>
  </si>
  <si>
    <t>〇</t>
    <phoneticPr fontId="2"/>
  </si>
  <si>
    <t>倉敷市土地開発公社</t>
    <rPh sb="0" eb="3">
      <t>クラシキシ</t>
    </rPh>
    <rPh sb="3" eb="5">
      <t>トチ</t>
    </rPh>
    <rPh sb="5" eb="7">
      <t>カイハツ</t>
    </rPh>
    <rPh sb="7" eb="9">
      <t>コウシャ</t>
    </rPh>
    <phoneticPr fontId="2"/>
  </si>
  <si>
    <t>一般財団法人倉敷市開発公社</t>
    <rPh sb="0" eb="2">
      <t>イッパン</t>
    </rPh>
    <rPh sb="2" eb="4">
      <t>ザイダン</t>
    </rPh>
    <rPh sb="4" eb="6">
      <t>ホウジン</t>
    </rPh>
    <rPh sb="6" eb="9">
      <t>クラシキシ</t>
    </rPh>
    <rPh sb="9" eb="11">
      <t>カイハツ</t>
    </rPh>
    <rPh sb="11" eb="13">
      <t>コウシャ</t>
    </rPh>
    <phoneticPr fontId="2"/>
  </si>
  <si>
    <t>公益財団法人倉敷市保健医療センター</t>
    <rPh sb="0" eb="2">
      <t>コウエキ</t>
    </rPh>
    <rPh sb="2" eb="4">
      <t>ザイダン</t>
    </rPh>
    <rPh sb="4" eb="6">
      <t>ホウジン</t>
    </rPh>
    <rPh sb="6" eb="9">
      <t>クラシキシ</t>
    </rPh>
    <rPh sb="9" eb="11">
      <t>ホケン</t>
    </rPh>
    <rPh sb="11" eb="13">
      <t>イリョウ</t>
    </rPh>
    <phoneticPr fontId="2"/>
  </si>
  <si>
    <t>公益財団法人倉敷市スポーツ振興事業団</t>
    <rPh sb="0" eb="2">
      <t>コウエキ</t>
    </rPh>
    <rPh sb="2" eb="4">
      <t>ザイダン</t>
    </rPh>
    <rPh sb="4" eb="6">
      <t>ホウジン</t>
    </rPh>
    <rPh sb="6" eb="9">
      <t>クラシキシ</t>
    </rPh>
    <rPh sb="13" eb="15">
      <t>シンコウ</t>
    </rPh>
    <rPh sb="15" eb="18">
      <t>ジギョウダン</t>
    </rPh>
    <phoneticPr fontId="2"/>
  </si>
  <si>
    <t>公益財団法人倉敷市文化振興財団</t>
    <rPh sb="0" eb="2">
      <t>コウエキ</t>
    </rPh>
    <rPh sb="2" eb="4">
      <t>ザイダン</t>
    </rPh>
    <rPh sb="4" eb="6">
      <t>ホウジン</t>
    </rPh>
    <rPh sb="6" eb="9">
      <t>クラシキシ</t>
    </rPh>
    <rPh sb="9" eb="11">
      <t>ブンカ</t>
    </rPh>
    <rPh sb="11" eb="13">
      <t>シンコウ</t>
    </rPh>
    <rPh sb="13" eb="15">
      <t>ザイダン</t>
    </rPh>
    <phoneticPr fontId="2"/>
  </si>
  <si>
    <t>くらしきシティプラザ東西ビル管理株式会社</t>
    <rPh sb="10" eb="12">
      <t>トウザイ</t>
    </rPh>
    <rPh sb="14" eb="16">
      <t>カンリ</t>
    </rPh>
    <rPh sb="16" eb="18">
      <t>カブシキ</t>
    </rPh>
    <rPh sb="18" eb="20">
      <t>カイシャ</t>
    </rPh>
    <phoneticPr fontId="2"/>
  </si>
  <si>
    <t>倉敷市開発ビル管理株式会社</t>
    <rPh sb="0" eb="3">
      <t>クラシキシ</t>
    </rPh>
    <rPh sb="3" eb="5">
      <t>カイハツ</t>
    </rPh>
    <rPh sb="7" eb="9">
      <t>カンリ</t>
    </rPh>
    <rPh sb="9" eb="11">
      <t>カブシキ</t>
    </rPh>
    <rPh sb="11" eb="13">
      <t>カイシャ</t>
    </rPh>
    <phoneticPr fontId="2"/>
  </si>
  <si>
    <t>水島臨海鉄道株式会社</t>
    <rPh sb="0" eb="2">
      <t>ミズシマ</t>
    </rPh>
    <rPh sb="2" eb="4">
      <t>リンカイ</t>
    </rPh>
    <rPh sb="4" eb="6">
      <t>テツドウ</t>
    </rPh>
    <rPh sb="6" eb="8">
      <t>カブシキ</t>
    </rPh>
    <rPh sb="8" eb="10">
      <t>カイシャ</t>
    </rPh>
    <phoneticPr fontId="2"/>
  </si>
  <si>
    <t>倉敷ファッションセンター株式会社</t>
    <rPh sb="0" eb="2">
      <t>クラシキ</t>
    </rPh>
    <rPh sb="12" eb="14">
      <t>カブシキ</t>
    </rPh>
    <rPh sb="14" eb="16">
      <t>カイシャ</t>
    </rPh>
    <phoneticPr fontId="2"/>
  </si>
  <si>
    <t>水島エコワークス株式会社</t>
    <rPh sb="0" eb="2">
      <t>ミズシマ</t>
    </rPh>
    <rPh sb="8" eb="10">
      <t>カブシキ</t>
    </rPh>
    <rPh sb="10" eb="12">
      <t>カイシャ</t>
    </rPh>
    <phoneticPr fontId="2"/>
  </si>
  <si>
    <t>一般財団法人倉敷市船穂農業公社</t>
    <rPh sb="0" eb="2">
      <t>イッパン</t>
    </rPh>
    <rPh sb="2" eb="4">
      <t>ザイダン</t>
    </rPh>
    <rPh sb="4" eb="6">
      <t>ホウジン</t>
    </rPh>
    <rPh sb="6" eb="9">
      <t>クラシキシ</t>
    </rPh>
    <rPh sb="9" eb="11">
      <t>フナオ</t>
    </rPh>
    <rPh sb="11" eb="13">
      <t>ノウギョウ</t>
    </rPh>
    <rPh sb="13" eb="15">
      <t>コウシャ</t>
    </rPh>
    <phoneticPr fontId="2"/>
  </si>
  <si>
    <t>ふなおワイナリー有限会社</t>
    <rPh sb="8" eb="10">
      <t>ユウゲン</t>
    </rPh>
    <rPh sb="10" eb="12">
      <t>カイシャ</t>
    </rPh>
    <phoneticPr fontId="2"/>
  </si>
  <si>
    <t>倉敷まちづくり株式会社</t>
    <rPh sb="0" eb="2">
      <t>クラシキ</t>
    </rPh>
    <rPh sb="7" eb="9">
      <t>カブシキ</t>
    </rPh>
    <rPh sb="9" eb="11">
      <t>カイシャ</t>
    </rPh>
    <phoneticPr fontId="2"/>
  </si>
  <si>
    <t>井原鉄道株式会社</t>
    <rPh sb="0" eb="2">
      <t>イバラ</t>
    </rPh>
    <rPh sb="2" eb="4">
      <t>テツドウ</t>
    </rPh>
    <rPh sb="4" eb="6">
      <t>カブシキ</t>
    </rPh>
    <rPh sb="6" eb="8">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</si>
  <si>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</si>
  <si>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</si>
  <si>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</si>
  <si>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</si>
  <si>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</si>
  <si>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</si>
  <si>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</si>
  <si>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</si>
  <si>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</si>
  <si>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</si>
  <si>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</si>
  <si>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年々改善傾向にあり，平成２７年度は将来負担比率が７．５ポイント，実質公債費比率が０．３ポイント改善した。また，類似団体との差も全般的に縮小傾向にある。今後とも公債費等の削減により，財政の健全化に努める。</t>
    <rPh sb="1" eb="3">
      <t>ショウライ</t>
    </rPh>
    <rPh sb="3" eb="5">
      <t>フタン</t>
    </rPh>
    <rPh sb="5" eb="7">
      <t>ヒリツ</t>
    </rPh>
    <rPh sb="7" eb="8">
      <t>オヨ</t>
    </rPh>
    <rPh sb="9" eb="11">
      <t>ジッシツ</t>
    </rPh>
    <rPh sb="11" eb="13">
      <t>コウサイ</t>
    </rPh>
    <rPh sb="13" eb="14">
      <t>ヒ</t>
    </rPh>
    <rPh sb="14" eb="16">
      <t>ヒリツ</t>
    </rPh>
    <rPh sb="19" eb="21">
      <t>ネンネン</t>
    </rPh>
    <rPh sb="21" eb="23">
      <t>カイゼン</t>
    </rPh>
    <rPh sb="23" eb="25">
      <t>ケイコウ</t>
    </rPh>
    <rPh sb="29" eb="31">
      <t>ヘイセイ</t>
    </rPh>
    <rPh sb="33" eb="35">
      <t>ネンド</t>
    </rPh>
    <rPh sb="36" eb="38">
      <t>ショウライ</t>
    </rPh>
    <rPh sb="38" eb="40">
      <t>フタン</t>
    </rPh>
    <rPh sb="40" eb="42">
      <t>ヒリツ</t>
    </rPh>
    <rPh sb="51" eb="53">
      <t>ジッシツ</t>
    </rPh>
    <rPh sb="53" eb="56">
      <t>コウサイヒ</t>
    </rPh>
    <rPh sb="56" eb="58">
      <t>ヒリツ</t>
    </rPh>
    <rPh sb="66" eb="68">
      <t>カイゼン</t>
    </rPh>
    <rPh sb="74" eb="76">
      <t>ルイジ</t>
    </rPh>
    <rPh sb="76" eb="78">
      <t>ダンタイ</t>
    </rPh>
    <rPh sb="80" eb="81">
      <t>サ</t>
    </rPh>
    <rPh sb="82" eb="84">
      <t>ゼンパン</t>
    </rPh>
    <rPh sb="86" eb="88">
      <t>シュクショウ</t>
    </rPh>
    <rPh sb="88" eb="90">
      <t>ケイコウ</t>
    </rPh>
    <rPh sb="94" eb="96">
      <t>コンゴ</t>
    </rPh>
    <rPh sb="98" eb="100">
      <t>コウサイ</t>
    </rPh>
    <rPh sb="100" eb="101">
      <t>ヒ</t>
    </rPh>
    <rPh sb="101" eb="102">
      <t>トウ</t>
    </rPh>
    <rPh sb="103" eb="105">
      <t>サクゲン</t>
    </rPh>
    <rPh sb="109" eb="111">
      <t>ザイセイ</t>
    </rPh>
    <rPh sb="112" eb="115">
      <t>ケンゼンカ</t>
    </rPh>
    <rPh sb="116" eb="117">
      <t>ツト</t>
    </rPh>
    <phoneticPr fontId="5"/>
  </si>
  <si>
    <t>　将来負担額の減少と地方債の償還額等に充当可能な財源の増加により，将来負担比率が低下傾向にある一方で，過去に取得した固定資産の減価償却費が投資的経費を上回る状況が続いているため，有形固定資産減価償却率は上昇傾向にある。今後，倉敷市公共施設等総合管理計画等に基づき，次世代に過度な負担を残さないよう限られた財源を生かして，施設の長寿命化や施設総量の適正化などの取組を進める。</t>
    <rPh sb="1" eb="3">
      <t>ショウライ</t>
    </rPh>
    <rPh sb="3" eb="5">
      <t>フタン</t>
    </rPh>
    <rPh sb="5" eb="6">
      <t>ガク</t>
    </rPh>
    <rPh sb="7" eb="9">
      <t>ゲンショウ</t>
    </rPh>
    <rPh sb="10" eb="13">
      <t>チホウサイ</t>
    </rPh>
    <rPh sb="14" eb="16">
      <t>ショウカン</t>
    </rPh>
    <rPh sb="16" eb="17">
      <t>ガク</t>
    </rPh>
    <rPh sb="17" eb="18">
      <t>トウ</t>
    </rPh>
    <rPh sb="19" eb="21">
      <t>ジュウトウ</t>
    </rPh>
    <rPh sb="21" eb="23">
      <t>カノウ</t>
    </rPh>
    <rPh sb="24" eb="26">
      <t>ザイゲン</t>
    </rPh>
    <rPh sb="27" eb="29">
      <t>ゾウカ</t>
    </rPh>
    <rPh sb="33" eb="35">
      <t>ショウライ</t>
    </rPh>
    <rPh sb="35" eb="37">
      <t>フタン</t>
    </rPh>
    <rPh sb="37" eb="39">
      <t>ヒリツ</t>
    </rPh>
    <rPh sb="40" eb="42">
      <t>テイカ</t>
    </rPh>
    <rPh sb="42" eb="44">
      <t>ケイコウ</t>
    </rPh>
    <rPh sb="47" eb="49">
      <t>イッポウ</t>
    </rPh>
    <rPh sb="51" eb="53">
      <t>カコ</t>
    </rPh>
    <rPh sb="54" eb="56">
      <t>シュトク</t>
    </rPh>
    <rPh sb="58" eb="60">
      <t>コテイ</t>
    </rPh>
    <rPh sb="60" eb="62">
      <t>シサン</t>
    </rPh>
    <rPh sb="63" eb="65">
      <t>ゲンカ</t>
    </rPh>
    <rPh sb="65" eb="67">
      <t>ショウキャク</t>
    </rPh>
    <rPh sb="67" eb="68">
      <t>ヒ</t>
    </rPh>
    <rPh sb="69" eb="72">
      <t>トウシテキ</t>
    </rPh>
    <rPh sb="72" eb="74">
      <t>ケイヒ</t>
    </rPh>
    <rPh sb="75" eb="77">
      <t>ウワマワ</t>
    </rPh>
    <rPh sb="78" eb="80">
      <t>ジョウキョウ</t>
    </rPh>
    <rPh sb="81" eb="82">
      <t>ツヅ</t>
    </rPh>
    <rPh sb="89" eb="91">
      <t>ユウケイ</t>
    </rPh>
    <rPh sb="91" eb="93">
      <t>コテイ</t>
    </rPh>
    <rPh sb="93" eb="95">
      <t>シサン</t>
    </rPh>
    <rPh sb="95" eb="97">
      <t>ゲンカ</t>
    </rPh>
    <rPh sb="97" eb="99">
      <t>ショウキャク</t>
    </rPh>
    <rPh sb="99" eb="100">
      <t>リツ</t>
    </rPh>
    <rPh sb="101" eb="103">
      <t>ジョウショウ</t>
    </rPh>
    <rPh sb="103" eb="105">
      <t>ケイコウ</t>
    </rPh>
    <rPh sb="109" eb="111">
      <t>コンゴ</t>
    </rPh>
    <rPh sb="112" eb="115">
      <t>クラシキシ</t>
    </rPh>
    <rPh sb="115" eb="117">
      <t>コウキョウ</t>
    </rPh>
    <rPh sb="117" eb="119">
      <t>シセツ</t>
    </rPh>
    <rPh sb="119" eb="120">
      <t>トウ</t>
    </rPh>
    <rPh sb="120" eb="122">
      <t>ソウゴウ</t>
    </rPh>
    <rPh sb="122" eb="124">
      <t>カンリ</t>
    </rPh>
    <rPh sb="124" eb="126">
      <t>ケイカク</t>
    </rPh>
    <rPh sb="126" eb="127">
      <t>トウ</t>
    </rPh>
    <rPh sb="128" eb="129">
      <t>モト</t>
    </rPh>
    <rPh sb="132" eb="135">
      <t>ジセダイ</t>
    </rPh>
    <rPh sb="136" eb="138">
      <t>カド</t>
    </rPh>
    <rPh sb="139" eb="141">
      <t>フタン</t>
    </rPh>
    <rPh sb="142" eb="143">
      <t>ノコ</t>
    </rPh>
    <rPh sb="148" eb="149">
      <t>カギ</t>
    </rPh>
    <rPh sb="152" eb="154">
      <t>ザイゲン</t>
    </rPh>
    <rPh sb="155" eb="156">
      <t>イ</t>
    </rPh>
    <rPh sb="168" eb="170">
      <t>シセツ</t>
    </rPh>
    <rPh sb="170" eb="172">
      <t>ソウリョウ</t>
    </rPh>
    <rPh sb="173" eb="176">
      <t>テキセイカ</t>
    </rPh>
    <rPh sb="179" eb="181">
      <t>トリクミ</t>
    </rPh>
    <rPh sb="182" eb="18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</si>
</sst>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c:ext xmlns:c16="http://schemas.microsoft.com/office/drawing/2014/chart" uri="{C3380CC4-5D6E-409C-BE32-E72D297353CC}">
              <c16:uniqueId val="{00000000-3EDA-4F93-AA35-33B5C74973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48504</c:v>
                </c:pt>
                <c:pt idx="1">
                  <c:v>35790</c:v>
                </c:pt>
                <c:pt idx="2">
                  <c:v>35463</c:v>
                </c:pt>
                <c:pt idx="3">
                  <c:v>44815</c:v>
                </c:pt>
                <c:pt idx="4">
                  <c:v>47073</c:v>
                </c:pt>
              </c:numCache>
            </c:numRef>
          </c:val>
          <c:smooth val="0"/>
          <c:extLst>
            <c:ext xmlns:c16="http://schemas.microsoft.com/office/drawing/2014/chart" uri="{C3380CC4-5D6E-409C-BE32-E72D297353CC}">
              <c16:uniqueId val="{00000001-3EDA-4F93-AA35-33B5C74973FA}"/>
            </c:ext>
          </c:extLst>
        </c:ser>
        <c:dLbls>
          <c:showLegendKey val="0"/>
          <c:showVal val="0"/>
          <c:showCatName val="0"/>
          <c:showSerName val="0"/>
          <c:showPercent val="0"/>
          <c:showBubbleSize val="0"/>
        </c:dLbls>
        <c:marker val="1"/>
        <c:smooth val="0"/>
        <c:axId val="94472832"/>
        <c:axId val="94499584"/>
      </c:lineChart>
      <c:catAx>
        <c:axId val="9447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99584"/>
        <c:crosses val="autoZero"/>
        <c:auto val="1"/>
        <c:lblAlgn val="ctr"/>
        <c:lblOffset val="100"/>
        <c:tickLblSkip val="1"/>
        <c:tickMarkSkip val="1"/>
        <c:noMultiLvlLbl val="0"/>
      </c:catAx>
      <c:valAx>
        <c:axId val="944995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7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4.67</c:v>
                </c:pt>
                <c:pt idx="1">
                  <c:v>3.85</c:v>
                </c:pt>
                <c:pt idx="2">
                  <c:v>3.95</c:v>
                </c:pt>
                <c:pt idx="3">
                  <c:v>2.54</c:v>
                </c:pt>
                <c:pt idx="4">
                  <c:v>5.13</c:v>
                </c:pt>
              </c:numCache>
            </c:numRef>
          </c:val>
          <c:extLst>
            <c:ext xmlns:c16="http://schemas.microsoft.com/office/drawing/2014/chart" uri="{C3380CC4-5D6E-409C-BE32-E72D297353CC}">
              <c16:uniqueId val="{00000000-60A4-4469-B544-262A4F313E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7.25</c:v>
                </c:pt>
                <c:pt idx="1">
                  <c:v>7.76</c:v>
                </c:pt>
                <c:pt idx="2">
                  <c:v>8.6</c:v>
                </c:pt>
                <c:pt idx="3">
                  <c:v>9.1</c:v>
                </c:pt>
                <c:pt idx="4">
                  <c:v>9.65</c:v>
                </c:pt>
              </c:numCache>
            </c:numRef>
          </c:val>
          <c:extLst>
            <c:ext xmlns:c16="http://schemas.microsoft.com/office/drawing/2014/chart" uri="{C3380CC4-5D6E-409C-BE32-E72D297353CC}">
              <c16:uniqueId val="{00000001-60A4-4469-B544-262A4F313E0B}"/>
            </c:ext>
          </c:extLst>
        </c:ser>
        <c:dLbls>
          <c:showLegendKey val="0"/>
          <c:showVal val="0"/>
          <c:showCatName val="0"/>
          <c:showSerName val="0"/>
          <c:showPercent val="0"/>
          <c:showBubbleSize val="0"/>
        </c:dLbls>
        <c:gapWidth val="250"/>
        <c:overlap val="100"/>
        <c:axId val="43266432"/>
        <c:axId val="4326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1.72</c:v>
                </c:pt>
                <c:pt idx="1">
                  <c:v>0.91</c:v>
                </c:pt>
                <c:pt idx="2">
                  <c:v>2.2400000000000002</c:v>
                </c:pt>
                <c:pt idx="3">
                  <c:v>0.14000000000000001</c:v>
                </c:pt>
                <c:pt idx="4">
                  <c:v>4.42</c:v>
                </c:pt>
              </c:numCache>
            </c:numRef>
          </c:val>
          <c:smooth val="0"/>
          <c:extLst>
            <c:ext xmlns:c16="http://schemas.microsoft.com/office/drawing/2014/chart" uri="{C3380CC4-5D6E-409C-BE32-E72D297353CC}">
              <c16:uniqueId val="{00000002-60A4-4469-B544-262A4F313E0B}"/>
            </c:ext>
          </c:extLst>
        </c:ser>
        <c:dLbls>
          <c:showLegendKey val="0"/>
          <c:showVal val="0"/>
          <c:showCatName val="0"/>
          <c:showSerName val="0"/>
          <c:showPercent val="0"/>
          <c:showBubbleSize val="0"/>
        </c:dLbls>
        <c:marker val="1"/>
        <c:smooth val="0"/>
        <c:axId val="43266432"/>
        <c:axId val="43268352"/>
      </c:lineChart>
      <c:catAx>
        <c:axId val="432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68352"/>
        <c:crosses val="autoZero"/>
        <c:auto val="1"/>
        <c:lblAlgn val="ctr"/>
        <c:lblOffset val="100"/>
        <c:tickLblSkip val="1"/>
        <c:tickMarkSkip val="1"/>
        <c:noMultiLvlLbl val="0"/>
      </c:catAx>
      <c:valAx>
        <c:axId val="4326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9EC-4DF5-B610-DB2360ADA4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EC-4DF5-B610-DB2360ADA4F7}"/>
            </c:ext>
          </c:extLst>
        </c:ser>
        <c:ser>
          <c:idx val="2"/>
          <c:order val="2"/>
          <c:tx>
            <c:strRef>
              <c:f>データシート!$A$29</c:f>
              <c:strCache>
                <c:ptCount val="1"/>
                <c:pt idx="0">
                  <c:v>倉敷市母子父子寡婦福祉資金貸付特別会計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9EC-4DF5-B610-DB2360ADA4F7}"/>
            </c:ext>
          </c:extLst>
        </c:ser>
        <c:ser>
          <c:idx val="3"/>
          <c:order val="3"/>
          <c:tx>
            <c:strRef>
              <c:f>データシート!$A$30</c:f>
              <c:strCache>
                <c:ptCount val="1"/>
                <c:pt idx="0">
                  <c:v>倉敷市介護保険事業特別会計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c:v>
                </c:pt>
                <c:pt idx="2">
                  <c:v>#N/A</c:v>
                </c:pt>
                <c:pt idx="3">
                  <c:v>0.42</c:v>
                </c:pt>
                <c:pt idx="4">
                  <c:v>#N/A</c:v>
                </c:pt>
                <c:pt idx="5">
                  <c:v>0.15</c:v>
                </c:pt>
                <c:pt idx="6">
                  <c:v>#N/A</c:v>
                </c:pt>
                <c:pt idx="7">
                  <c:v>0.42</c:v>
                </c:pt>
                <c:pt idx="8">
                  <c:v>#N/A</c:v>
                </c:pt>
                <c:pt idx="9">
                  <c:v>0.14000000000000001</c:v>
                </c:pt>
              </c:numCache>
            </c:numRef>
          </c:val>
          <c:extLst>
            <c:ext xmlns:c16="http://schemas.microsoft.com/office/drawing/2014/chart" uri="{C3380CC4-5D6E-409C-BE32-E72D297353CC}">
              <c16:uniqueId val="{00000003-F9EC-4DF5-B610-DB2360ADA4F7}"/>
            </c:ext>
          </c:extLst>
        </c:ser>
        <c:ser>
          <c:idx val="4"/>
          <c:order val="4"/>
          <c:tx>
            <c:strRef>
              <c:f>データシート!$A$31</c:f>
              <c:strCache>
                <c:ptCount val="1"/>
                <c:pt idx="0">
                  <c:v>倉敷市国民健康保険事業特別会計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1.38</c:v>
                </c:pt>
                <c:pt idx="2">
                  <c:v>#N/A</c:v>
                </c:pt>
                <c:pt idx="3">
                  <c:v>0.86</c:v>
                </c:pt>
                <c:pt idx="4">
                  <c:v>#N/A</c:v>
                </c:pt>
                <c:pt idx="5">
                  <c:v>0.91</c:v>
                </c:pt>
                <c:pt idx="6">
                  <c:v>#N/A</c:v>
                </c:pt>
                <c:pt idx="7">
                  <c:v>1.68</c:v>
                </c:pt>
                <c:pt idx="8">
                  <c:v>#N/A</c:v>
                </c:pt>
                <c:pt idx="9">
                  <c:v>0.76</c:v>
                </c:pt>
              </c:numCache>
            </c:numRef>
          </c:val>
          <c:extLst>
            <c:ext xmlns:c16="http://schemas.microsoft.com/office/drawing/2014/chart" uri="{C3380CC4-5D6E-409C-BE32-E72D297353CC}">
              <c16:uniqueId val="{00000004-F9EC-4DF5-B610-DB2360ADA4F7}"/>
            </c:ext>
          </c:extLst>
        </c:ser>
        <c:ser>
          <c:idx val="5"/>
          <c:order val="5"/>
          <c:tx>
            <c:strRef>
              <c:f>データシート!$A$32</c:f>
              <c:strCache>
                <c:ptCount val="1"/>
                <c:pt idx="0">
                  <c:v>倉敷市立児島市民病院事業会計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0.46</c:v>
                </c:pt>
                <c:pt idx="2">
                  <c:v>#N/A</c:v>
                </c:pt>
                <c:pt idx="3">
                  <c:v>0.57999999999999996</c:v>
                </c:pt>
                <c:pt idx="4">
                  <c:v>#N/A</c:v>
                </c:pt>
                <c:pt idx="5">
                  <c:v>0.72</c:v>
                </c:pt>
                <c:pt idx="6">
                  <c:v>#N/A</c:v>
                </c:pt>
                <c:pt idx="7">
                  <c:v>0.79</c:v>
                </c:pt>
                <c:pt idx="8">
                  <c:v>#N/A</c:v>
                </c:pt>
                <c:pt idx="9">
                  <c:v>0.78</c:v>
                </c:pt>
              </c:numCache>
            </c:numRef>
          </c:val>
          <c:extLst>
            <c:ext xmlns:c16="http://schemas.microsoft.com/office/drawing/2014/chart" uri="{C3380CC4-5D6E-409C-BE32-E72D297353CC}">
              <c16:uniqueId val="{00000005-F9EC-4DF5-B610-DB2360ADA4F7}"/>
            </c:ext>
          </c:extLst>
        </c:ser>
        <c:ser>
          <c:idx val="6"/>
          <c:order val="6"/>
          <c:tx>
            <c:strRef>
              <c:f>データシート!$A$33</c:f>
              <c:strCache>
                <c:ptCount val="1"/>
                <c:pt idx="0">
                  <c:v>倉敷市水道事業会計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5.43</c:v>
                </c:pt>
                <c:pt idx="2">
                  <c:v>#N/A</c:v>
                </c:pt>
                <c:pt idx="3">
                  <c:v>4.83</c:v>
                </c:pt>
                <c:pt idx="4">
                  <c:v>#N/A</c:v>
                </c:pt>
                <c:pt idx="5">
                  <c:v>4.5199999999999996</c:v>
                </c:pt>
                <c:pt idx="6">
                  <c:v>#N/A</c:v>
                </c:pt>
                <c:pt idx="7">
                  <c:v>4.38</c:v>
                </c:pt>
                <c:pt idx="8">
                  <c:v>#N/A</c:v>
                </c:pt>
                <c:pt idx="9">
                  <c:v>4.46</c:v>
                </c:pt>
              </c:numCache>
            </c:numRef>
          </c:val>
          <c:extLst>
            <c:ext xmlns:c16="http://schemas.microsoft.com/office/drawing/2014/chart" uri="{C3380CC4-5D6E-409C-BE32-E72D297353CC}">
              <c16:uniqueId val="{00000006-F9EC-4DF5-B610-DB2360ADA4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5.78</c:v>
                </c:pt>
                <c:pt idx="2">
                  <c:v>#N/A</c:v>
                </c:pt>
                <c:pt idx="3">
                  <c:v>4.9400000000000004</c:v>
                </c:pt>
                <c:pt idx="4">
                  <c:v>#N/A</c:v>
                </c:pt>
                <c:pt idx="5">
                  <c:v>5.01</c:v>
                </c:pt>
                <c:pt idx="6">
                  <c:v>#N/A</c:v>
                </c:pt>
                <c:pt idx="7">
                  <c:v>3.57</c:v>
                </c:pt>
                <c:pt idx="8">
                  <c:v>#N/A</c:v>
                </c:pt>
                <c:pt idx="9">
                  <c:v>6.13</c:v>
                </c:pt>
              </c:numCache>
            </c:numRef>
          </c:val>
          <c:extLst>
            <c:ext xmlns:c16="http://schemas.microsoft.com/office/drawing/2014/chart" uri="{C3380CC4-5D6E-409C-BE32-E72D297353CC}">
              <c16:uniqueId val="{00000007-F9EC-4DF5-B610-DB2360ADA4F7}"/>
            </c:ext>
          </c:extLst>
        </c:ser>
        <c:ser>
          <c:idx val="8"/>
          <c:order val="8"/>
          <c:tx>
            <c:strRef>
              <c:f>データシート!$A$35</c:f>
              <c:strCache>
                <c:ptCount val="1"/>
                <c:pt idx="0">
                  <c:v>倉敷市児島モーターボート競走事業会計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10.55</c:v>
                </c:pt>
                <c:pt idx="2">
                  <c:v>#N/A</c:v>
                </c:pt>
                <c:pt idx="3">
                  <c:v>11.48</c:v>
                </c:pt>
                <c:pt idx="4">
                  <c:v>#N/A</c:v>
                </c:pt>
                <c:pt idx="5">
                  <c:v>12.02</c:v>
                </c:pt>
                <c:pt idx="6">
                  <c:v>#N/A</c:v>
                </c:pt>
                <c:pt idx="7">
                  <c:v>11.5</c:v>
                </c:pt>
                <c:pt idx="8">
                  <c:v>#N/A</c:v>
                </c:pt>
                <c:pt idx="9">
                  <c:v>11.08</c:v>
                </c:pt>
              </c:numCache>
            </c:numRef>
          </c:val>
          <c:extLst>
            <c:ext xmlns:c16="http://schemas.microsoft.com/office/drawing/2014/chart" uri="{C3380CC4-5D6E-409C-BE32-E72D297353CC}">
              <c16:uniqueId val="{00000008-F9EC-4DF5-B610-DB2360ADA4F7}"/>
            </c:ext>
          </c:extLst>
        </c:ser>
        <c:ser>
          <c:idx val="9"/>
          <c:order val="9"/>
          <c:tx>
            <c:strRef>
              <c:f>データシート!$A$36</c:f>
              <c:strCache>
                <c:ptCount val="1"/>
                <c:pt idx="0">
                  <c:v>倉敷市住宅新築資金等貸付特別会計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1.1100000000000001</c:v>
                </c:pt>
                <c:pt idx="1">
                  <c:v>#N/A</c:v>
                </c:pt>
                <c:pt idx="2">
                  <c:v>1.1000000000000001</c:v>
                </c:pt>
                <c:pt idx="3">
                  <c:v>#N/A</c:v>
                </c:pt>
                <c:pt idx="4">
                  <c:v>1.06</c:v>
                </c:pt>
                <c:pt idx="5">
                  <c:v>#N/A</c:v>
                </c:pt>
                <c:pt idx="6">
                  <c:v>1.04</c:v>
                </c:pt>
                <c:pt idx="7">
                  <c:v>#N/A</c:v>
                </c:pt>
                <c:pt idx="8">
                  <c:v>1</c:v>
                </c:pt>
                <c:pt idx="9">
                  <c:v>#N/A</c:v>
                </c:pt>
              </c:numCache>
            </c:numRef>
          </c:val>
          <c:extLst>
            <c:ext xmlns:c16="http://schemas.microsoft.com/office/drawing/2014/chart" uri="{C3380CC4-5D6E-409C-BE32-E72D297353CC}">
              <c16:uniqueId val="{00000009-F9EC-4DF5-B610-DB2360ADA4F7}"/>
            </c:ext>
          </c:extLst>
        </c:ser>
        <c:dLbls>
          <c:showLegendKey val="0"/>
          <c:showVal val="0"/>
          <c:showCatName val="0"/>
          <c:showSerName val="0"/>
          <c:showPercent val="0"/>
          <c:showBubbleSize val="0"/>
        </c:dLbls>
        <c:gapWidth val="150"/>
        <c:overlap val="100"/>
        <c:axId val="43358464"/>
        <c:axId val="43364352"/>
      </c:barChart>
      <c:catAx>
        <c:axId val="433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64352"/>
        <c:crosses val="autoZero"/>
        <c:auto val="1"/>
        <c:lblAlgn val="ctr"/>
        <c:lblOffset val="100"/>
        <c:tickLblSkip val="1"/>
        <c:tickMarkSkip val="1"/>
        <c:noMultiLvlLbl val="0"/>
      </c:catAx>
      <c:valAx>
        <c:axId val="4336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19318</c:v>
                </c:pt>
                <c:pt idx="5">
                  <c:v>19887</c:v>
                </c:pt>
                <c:pt idx="8">
                  <c:v>20530</c:v>
                </c:pt>
                <c:pt idx="11">
                  <c:v>21588</c:v>
                </c:pt>
                <c:pt idx="14">
                  <c:v>21108</c:v>
                </c:pt>
              </c:numCache>
            </c:numRef>
          </c:val>
          <c:extLst>
            <c:ext xmlns:c16="http://schemas.microsoft.com/office/drawing/2014/chart" uri="{C3380CC4-5D6E-409C-BE32-E72D297353CC}">
              <c16:uniqueId val="{00000000-14D8-40EE-8BE5-A943D5A9CA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9</c:v>
                </c:pt>
                <c:pt idx="3">
                  <c:v>6</c:v>
                </c:pt>
                <c:pt idx="6">
                  <c:v>3</c:v>
                </c:pt>
                <c:pt idx="9">
                  <c:v>0</c:v>
                </c:pt>
                <c:pt idx="12">
                  <c:v>0</c:v>
                </c:pt>
              </c:numCache>
            </c:numRef>
          </c:val>
          <c:extLst>
            <c:ext xmlns:c16="http://schemas.microsoft.com/office/drawing/2014/chart" uri="{C3380CC4-5D6E-409C-BE32-E72D297353CC}">
              <c16:uniqueId val="{00000001-14D8-40EE-8BE5-A943D5A9CA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3551</c:v>
                </c:pt>
                <c:pt idx="3">
                  <c:v>1664</c:v>
                </c:pt>
                <c:pt idx="6">
                  <c:v>1614</c:v>
                </c:pt>
                <c:pt idx="9">
                  <c:v>1560</c:v>
                </c:pt>
                <c:pt idx="12">
                  <c:v>1938</c:v>
                </c:pt>
              </c:numCache>
            </c:numRef>
          </c:val>
          <c:extLst>
            <c:ext xmlns:c16="http://schemas.microsoft.com/office/drawing/2014/chart" uri="{C3380CC4-5D6E-409C-BE32-E72D297353CC}">
              <c16:uniqueId val="{00000002-14D8-40EE-8BE5-A943D5A9CA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650</c:v>
                </c:pt>
                <c:pt idx="3">
                  <c:v>351</c:v>
                </c:pt>
                <c:pt idx="6">
                  <c:v>147</c:v>
                </c:pt>
                <c:pt idx="9">
                  <c:v>147</c:v>
                </c:pt>
                <c:pt idx="12">
                  <c:v>147</c:v>
                </c:pt>
              </c:numCache>
            </c:numRef>
          </c:val>
          <c:extLst>
            <c:ext xmlns:c16="http://schemas.microsoft.com/office/drawing/2014/chart" uri="{C3380CC4-5D6E-409C-BE32-E72D297353CC}">
              <c16:uniqueId val="{00000003-14D8-40EE-8BE5-A943D5A9CA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9912</c:v>
                </c:pt>
                <c:pt idx="3">
                  <c:v>8989</c:v>
                </c:pt>
                <c:pt idx="6">
                  <c:v>10240</c:v>
                </c:pt>
                <c:pt idx="9">
                  <c:v>9795</c:v>
                </c:pt>
                <c:pt idx="12">
                  <c:v>10268</c:v>
                </c:pt>
              </c:numCache>
            </c:numRef>
          </c:val>
          <c:extLst>
            <c:ext xmlns:c16="http://schemas.microsoft.com/office/drawing/2014/chart" uri="{C3380CC4-5D6E-409C-BE32-E72D297353CC}">
              <c16:uniqueId val="{00000004-14D8-40EE-8BE5-A943D5A9CA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217</c:v>
                </c:pt>
                <c:pt idx="3">
                  <c:v>267</c:v>
                </c:pt>
                <c:pt idx="6">
                  <c:v>317</c:v>
                </c:pt>
                <c:pt idx="9">
                  <c:v>350</c:v>
                </c:pt>
                <c:pt idx="12">
                  <c:v>383</c:v>
                </c:pt>
              </c:numCache>
            </c:numRef>
          </c:val>
          <c:extLst>
            <c:ext xmlns:c16="http://schemas.microsoft.com/office/drawing/2014/chart" uri="{C3380CC4-5D6E-409C-BE32-E72D297353CC}">
              <c16:uniqueId val="{00000005-14D8-40EE-8BE5-A943D5A9CA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8-40EE-8BE5-A943D5A9CA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15500</c:v>
                </c:pt>
                <c:pt idx="3">
                  <c:v>15485</c:v>
                </c:pt>
                <c:pt idx="6">
                  <c:v>14999</c:v>
                </c:pt>
                <c:pt idx="9">
                  <c:v>15237</c:v>
                </c:pt>
                <c:pt idx="12">
                  <c:v>14521</c:v>
                </c:pt>
              </c:numCache>
            </c:numRef>
          </c:val>
          <c:extLst>
            <c:ext xmlns:c16="http://schemas.microsoft.com/office/drawing/2014/chart" uri="{C3380CC4-5D6E-409C-BE32-E72D297353CC}">
              <c16:uniqueId val="{00000007-14D8-40EE-8BE5-A943D5A9CA2F}"/>
            </c:ext>
          </c:extLst>
        </c:ser>
        <c:dLbls>
          <c:showLegendKey val="0"/>
          <c:showVal val="0"/>
          <c:showCatName val="0"/>
          <c:showSerName val="0"/>
          <c:showPercent val="0"/>
          <c:showBubbleSize val="0"/>
        </c:dLbls>
        <c:gapWidth val="100"/>
        <c:overlap val="100"/>
        <c:axId val="6670592"/>
        <c:axId val="66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10521</c:v>
                </c:pt>
                <c:pt idx="2">
                  <c:v>#N/A</c:v>
                </c:pt>
                <c:pt idx="3">
                  <c:v>#N/A</c:v>
                </c:pt>
                <c:pt idx="4">
                  <c:v>6875</c:v>
                </c:pt>
                <c:pt idx="5">
                  <c:v>#N/A</c:v>
                </c:pt>
                <c:pt idx="6">
                  <c:v>#N/A</c:v>
                </c:pt>
                <c:pt idx="7">
                  <c:v>6790</c:v>
                </c:pt>
                <c:pt idx="8">
                  <c:v>#N/A</c:v>
                </c:pt>
                <c:pt idx="9">
                  <c:v>#N/A</c:v>
                </c:pt>
                <c:pt idx="10">
                  <c:v>5501</c:v>
                </c:pt>
                <c:pt idx="11">
                  <c:v>#N/A</c:v>
                </c:pt>
                <c:pt idx="12">
                  <c:v>#N/A</c:v>
                </c:pt>
                <c:pt idx="13">
                  <c:v>6149</c:v>
                </c:pt>
                <c:pt idx="14">
                  <c:v>#N/A</c:v>
                </c:pt>
              </c:numCache>
            </c:numRef>
          </c:val>
          <c:smooth val="0"/>
          <c:extLst>
            <c:ext xmlns:c16="http://schemas.microsoft.com/office/drawing/2014/chart" uri="{C3380CC4-5D6E-409C-BE32-E72D297353CC}">
              <c16:uniqueId val="{00000008-14D8-40EE-8BE5-A943D5A9CA2F}"/>
            </c:ext>
          </c:extLst>
        </c:ser>
        <c:dLbls>
          <c:showLegendKey val="0"/>
          <c:showVal val="0"/>
          <c:showCatName val="0"/>
          <c:showSerName val="0"/>
          <c:showPercent val="0"/>
          <c:showBubbleSize val="0"/>
        </c:dLbls>
        <c:marker val="1"/>
        <c:smooth val="0"/>
        <c:axId val="6670592"/>
        <c:axId val="6672768"/>
      </c:lineChart>
      <c:catAx>
        <c:axId val="66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72768"/>
        <c:crosses val="autoZero"/>
        <c:auto val="1"/>
        <c:lblAlgn val="ctr"/>
        <c:lblOffset val="100"/>
        <c:tickLblSkip val="1"/>
        <c:tickMarkSkip val="1"/>
        <c:noMultiLvlLbl val="0"/>
      </c:catAx>
      <c:valAx>
        <c:axId val="66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193087</c:v>
                </c:pt>
                <c:pt idx="5">
                  <c:v>193146</c:v>
                </c:pt>
                <c:pt idx="8">
                  <c:v>196394</c:v>
                </c:pt>
                <c:pt idx="11">
                  <c:v>196985</c:v>
                </c:pt>
                <c:pt idx="14">
                  <c:v>199124</c:v>
                </c:pt>
              </c:numCache>
            </c:numRef>
          </c:val>
          <c:extLst>
            <c:ext xmlns:c16="http://schemas.microsoft.com/office/drawing/2014/chart" uri="{C3380CC4-5D6E-409C-BE32-E72D297353CC}">
              <c16:uniqueId val="{00000000-C843-4873-A351-811836091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54368</c:v>
                </c:pt>
                <c:pt idx="5">
                  <c:v>51182</c:v>
                </c:pt>
                <c:pt idx="8">
                  <c:v>46914</c:v>
                </c:pt>
                <c:pt idx="11">
                  <c:v>44717</c:v>
                </c:pt>
                <c:pt idx="14">
                  <c:v>41203</c:v>
                </c:pt>
              </c:numCache>
            </c:numRef>
          </c:val>
          <c:extLst>
            <c:ext xmlns:c16="http://schemas.microsoft.com/office/drawing/2014/chart" uri="{C3380CC4-5D6E-409C-BE32-E72D297353CC}">
              <c16:uniqueId val="{00000001-C843-4873-A351-811836091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13882</c:v>
                </c:pt>
                <c:pt idx="5">
                  <c:v>17567</c:v>
                </c:pt>
                <c:pt idx="8">
                  <c:v>21997</c:v>
                </c:pt>
                <c:pt idx="11">
                  <c:v>24363</c:v>
                </c:pt>
                <c:pt idx="14">
                  <c:v>28561</c:v>
                </c:pt>
              </c:numCache>
            </c:numRef>
          </c:val>
          <c:extLst>
            <c:ext xmlns:c16="http://schemas.microsoft.com/office/drawing/2014/chart" uri="{C3380CC4-5D6E-409C-BE32-E72D297353CC}">
              <c16:uniqueId val="{00000002-C843-4873-A351-811836091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43-4873-A351-811836091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43-4873-A351-811836091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947</c:v>
                </c:pt>
                <c:pt idx="3">
                  <c:v>802</c:v>
                </c:pt>
                <c:pt idx="6">
                  <c:v>752</c:v>
                </c:pt>
                <c:pt idx="9">
                  <c:v>616</c:v>
                </c:pt>
                <c:pt idx="12">
                  <c:v>506</c:v>
                </c:pt>
              </c:numCache>
            </c:numRef>
          </c:val>
          <c:extLst>
            <c:ext xmlns:c16="http://schemas.microsoft.com/office/drawing/2014/chart" uri="{C3380CC4-5D6E-409C-BE32-E72D297353CC}">
              <c16:uniqueId val="{00000005-C843-4873-A351-811836091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25955</c:v>
                </c:pt>
                <c:pt idx="3">
                  <c:v>24267</c:v>
                </c:pt>
                <c:pt idx="6">
                  <c:v>23162</c:v>
                </c:pt>
                <c:pt idx="9">
                  <c:v>21122</c:v>
                </c:pt>
                <c:pt idx="12">
                  <c:v>19498</c:v>
                </c:pt>
              </c:numCache>
            </c:numRef>
          </c:val>
          <c:extLst>
            <c:ext xmlns:c16="http://schemas.microsoft.com/office/drawing/2014/chart" uri="{C3380CC4-5D6E-409C-BE32-E72D297353CC}">
              <c16:uniqueId val="{00000006-C843-4873-A351-811836091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1188</c:v>
                </c:pt>
                <c:pt idx="3">
                  <c:v>965</c:v>
                </c:pt>
                <c:pt idx="6">
                  <c:v>825</c:v>
                </c:pt>
                <c:pt idx="9">
                  <c:v>692</c:v>
                </c:pt>
                <c:pt idx="12">
                  <c:v>543</c:v>
                </c:pt>
              </c:numCache>
            </c:numRef>
          </c:val>
          <c:extLst>
            <c:ext xmlns:c16="http://schemas.microsoft.com/office/drawing/2014/chart" uri="{C3380CC4-5D6E-409C-BE32-E72D297353CC}">
              <c16:uniqueId val="{00000007-C843-4873-A351-811836091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132247</c:v>
                </c:pt>
                <c:pt idx="3">
                  <c:v>128763</c:v>
                </c:pt>
                <c:pt idx="6">
                  <c:v>124319</c:v>
                </c:pt>
                <c:pt idx="9">
                  <c:v>118208</c:v>
                </c:pt>
                <c:pt idx="12">
                  <c:v>114069</c:v>
                </c:pt>
              </c:numCache>
            </c:numRef>
          </c:val>
          <c:extLst>
            <c:ext xmlns:c16="http://schemas.microsoft.com/office/drawing/2014/chart" uri="{C3380CC4-5D6E-409C-BE32-E72D297353CC}">
              <c16:uniqueId val="{00000008-C843-4873-A351-811836091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11177</c:v>
                </c:pt>
                <c:pt idx="3">
                  <c:v>10033</c:v>
                </c:pt>
                <c:pt idx="6">
                  <c:v>8613</c:v>
                </c:pt>
                <c:pt idx="9">
                  <c:v>7088</c:v>
                </c:pt>
                <c:pt idx="12">
                  <c:v>5687</c:v>
                </c:pt>
              </c:numCache>
            </c:numRef>
          </c:val>
          <c:extLst>
            <c:ext xmlns:c16="http://schemas.microsoft.com/office/drawing/2014/chart" uri="{C3380CC4-5D6E-409C-BE32-E72D297353CC}">
              <c16:uniqueId val="{00000009-C843-4873-A351-811836091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158662</c:v>
                </c:pt>
                <c:pt idx="3">
                  <c:v>161880</c:v>
                </c:pt>
                <c:pt idx="6">
                  <c:v>165011</c:v>
                </c:pt>
                <c:pt idx="9">
                  <c:v>168454</c:v>
                </c:pt>
                <c:pt idx="12">
                  <c:v>173312</c:v>
                </c:pt>
              </c:numCache>
            </c:numRef>
          </c:val>
          <c:extLst>
            <c:ext xmlns:c16="http://schemas.microsoft.com/office/drawing/2014/chart" uri="{C3380CC4-5D6E-409C-BE32-E72D297353CC}">
              <c16:uniqueId val="{0000000A-C843-4873-A351-81183609177B}"/>
            </c:ext>
          </c:extLst>
        </c:ser>
        <c:dLbls>
          <c:showLegendKey val="0"/>
          <c:showVal val="0"/>
          <c:showCatName val="0"/>
          <c:showSerName val="0"/>
          <c:showPercent val="0"/>
          <c:showBubbleSize val="0"/>
        </c:dLbls>
        <c:gapWidth val="100"/>
        <c:overlap val="100"/>
        <c:axId val="43215104"/>
        <c:axId val="4322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68840</c:v>
                </c:pt>
                <c:pt idx="2">
                  <c:v>#N/A</c:v>
                </c:pt>
                <c:pt idx="3">
                  <c:v>#N/A</c:v>
                </c:pt>
                <c:pt idx="4">
                  <c:v>64815</c:v>
                </c:pt>
                <c:pt idx="5">
                  <c:v>#N/A</c:v>
                </c:pt>
                <c:pt idx="6">
                  <c:v>#N/A</c:v>
                </c:pt>
                <c:pt idx="7">
                  <c:v>57376</c:v>
                </c:pt>
                <c:pt idx="8">
                  <c:v>#N/A</c:v>
                </c:pt>
                <c:pt idx="9">
                  <c:v>#N/A</c:v>
                </c:pt>
                <c:pt idx="10">
                  <c:v>50116</c:v>
                </c:pt>
                <c:pt idx="11">
                  <c:v>#N/A</c:v>
                </c:pt>
                <c:pt idx="12">
                  <c:v>#N/A</c:v>
                </c:pt>
                <c:pt idx="13">
                  <c:v>44729</c:v>
                </c:pt>
                <c:pt idx="14">
                  <c:v>#N/A</c:v>
                </c:pt>
              </c:numCache>
            </c:numRef>
          </c:val>
          <c:smooth val="0"/>
          <c:extLst>
            <c:ext xmlns:c16="http://schemas.microsoft.com/office/drawing/2014/chart" uri="{C3380CC4-5D6E-409C-BE32-E72D297353CC}">
              <c16:uniqueId val="{0000000B-C843-4873-A351-81183609177B}"/>
            </c:ext>
          </c:extLst>
        </c:ser>
        <c:dLbls>
          <c:showLegendKey val="0"/>
          <c:showVal val="0"/>
          <c:showCatName val="0"/>
          <c:showSerName val="0"/>
          <c:showPercent val="0"/>
          <c:showBubbleSize val="0"/>
        </c:dLbls>
        <c:marker val="1"/>
        <c:smooth val="0"/>
        <c:axId val="43215104"/>
        <c:axId val="43229568"/>
      </c:lineChart>
      <c:catAx>
        <c:axId val="432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29568"/>
        <c:crosses val="autoZero"/>
        <c:auto val="1"/>
        <c:lblAlgn val="ctr"/>
        <c:lblOffset val="100"/>
        <c:tickLblSkip val="1"/>
        <c:tickMarkSkip val="1"/>
        <c:noMultiLvlLbl val="0"/>
      </c:catAx>
      <c:valAx>
        <c:axId val="4322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1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{7212302F-DE4C-43DE-A3D4-5A382E712194}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D46-4F8C-8532-50CDE051327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{D9977EDA-6502-44B5-A6B8-4841192421B1}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D46-4F8C-8532-50CDE051327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{AB8C7D10-AE94-4573-85D5-E37C3422785F}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D46-4F8C-8532-50CDE051327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{4EEF70BE-07AD-44F2-A50A-1A5461CAC695}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D46-4F8C-8532-50CDE051327B}"/>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{31EB6C31-9670-4A3A-A3CE-AE15B69F7079}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D46-4F8C-8532-50CDE051327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73</c:v>
                </c:pt>
              </c:numCache>
            </c:numRef>
          </c:xVal>
          <c:yVal>
            <c:numRef>
              <c:f>公会計指標分析・財政指標組合せ分析表!$K$51:$O$51</c:f>
              <c:numCache>
                <c:formatCode>#,##0.0;"▲ "#,##0.0</c:formatCode>
                <c:ptCount val="5"/>
                <c:pt idx="4">
                  <c:v>49.5</c:v>
                </c:pt>
              </c:numCache>
            </c:numRef>
          </c:yVal>
          <c:smooth val="0"/>
          <c:extLst>
            <c:ext xmlns:c16="http://schemas.microsoft.com/office/drawing/2014/chart" uri="{C3380CC4-5D6E-409C-BE32-E72D297353CC}">
              <c16:uniqueId val="{00000005-1D46-4F8C-8532-50CDE051327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{79AD21CA-4AEA-421D-B109-54A295B4812B}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D46-4F8C-8532-50CDE051327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{3F262830-8196-44CF-AD06-64D2FF10D638}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D46-4F8C-8532-50CDE051327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{7A62DE39-9464-4284-8012-F1A9779D59C6}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D46-4F8C-8532-50CDE051327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{D6B7CE01-AC7D-4D98-86A7-149A4E6D5308}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D46-4F8C-8532-50CDE051327B}"/>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{C35E6D54-92B8-4868-9F0E-70EB9B74C63E}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D46-4F8C-8532-50CDE051327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60.3</c:v>
                </c:pt>
              </c:numCache>
            </c:numRef>
          </c:xVal>
          <c:yVal>
            <c:numRef>
              <c:f>公会計指標分析・財政指標組合せ分析表!$K$55:$O$55</c:f>
              <c:numCache>
                <c:formatCode>#,##0.0;"▲ "#,##0.0</c:formatCode>
                <c:ptCount val="5"/>
                <c:pt idx="4">
                  <c:v>41.4</c:v>
                </c:pt>
              </c:numCache>
            </c:numRef>
          </c:yVal>
          <c:smooth val="0"/>
          <c:extLst>
            <c:ext xmlns:c16="http://schemas.microsoft.com/office/drawing/2014/chart" uri="{C3380CC4-5D6E-409C-BE32-E72D297353CC}">
              <c16:uniqueId val="{0000000B-1D46-4F8C-8532-50CDE051327B}"/>
            </c:ext>
          </c:extLst>
        </c:ser>
        <c:dLbls>
          <c:showLegendKey val="0"/>
          <c:showVal val="0"/>
          <c:showCatName val="0"/>
          <c:showSerName val="0"/>
          <c:showPercent val="0"/>
          <c:showBubbleSize val="0"/>
        </c:dLbls>
        <c:axId val="44198144"/>
        <c:axId val="44204416"/>
      </c:scatterChart>
      <c:valAx>
        <c:axId val="44198144"/>
        <c:scaling>
          <c:orientation val="minMax"/>
          <c:max val="75"/>
          <c:min val="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04416"/>
        <c:crosses val="autoZero"/>
        <c:crossBetween val="midCat"/>
      </c:valAx>
      <c:valAx>
        <c:axId val="44204416"/>
        <c:scaling>
          <c:orientation val="minMax"/>
          <c:max val="50.9"/>
          <c:min val="4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98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{4F2E7A4F-3344-47F6-993D-7E41BEA0E45C}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191-47AB-96F4-288E42A9BF1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{992C7442-7F83-43C7-9E2A-1E4C9DFA98B7}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191-47AB-96F4-288E42A9BF1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{6907CC8F-537F-41D4-ABAD-B7FA08293F11}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191-47AB-96F4-288E42A9BF1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{747832EA-16F9-4423-8721-4AC33729C75E}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191-47AB-96F4-288E42A9BF1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{ED8311CD-3577-4A27-9A94-CE266BA61D36}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191-47AB-96F4-288E42A9BF1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10.1</c:v>
                </c:pt>
                <c:pt idx="2">
                  <c:v>9.1999999999999993</c:v>
                </c:pt>
                <c:pt idx="3">
                  <c:v>7.2</c:v>
                </c:pt>
                <c:pt idx="4">
                  <c:v>6.9</c:v>
                </c:pt>
              </c:numCache>
            </c:numRef>
          </c:xVal>
          <c:yVal>
            <c:numRef>
              <c:f>公会計指標分析・財政指標組合せ分析表!$K$73:$O$73</c:f>
              <c:numCache>
                <c:formatCode>#,##0.0;"▲ "#,##0.0</c:formatCode>
                <c:ptCount val="5"/>
                <c:pt idx="0">
                  <c:v>80.2</c:v>
                </c:pt>
                <c:pt idx="1">
                  <c:v>74</c:v>
                </c:pt>
                <c:pt idx="2">
                  <c:v>64.400000000000006</c:v>
                </c:pt>
                <c:pt idx="3">
                  <c:v>57</c:v>
                </c:pt>
                <c:pt idx="4">
                  <c:v>49.5</c:v>
                </c:pt>
              </c:numCache>
            </c:numRef>
          </c:yVal>
          <c:smooth val="0"/>
          <c:extLst>
            <c:ext xmlns:c16="http://schemas.microsoft.com/office/drawing/2014/chart" uri="{C3380CC4-5D6E-409C-BE32-E72D297353CC}">
              <c16:uniqueId val="{00000005-5191-47AB-96F4-288E42A9BF1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{F4556220-BB25-40BA-A799-936D0F4180E0}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191-47AB-96F4-288E42A9BF1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{4C357DD0-097B-4C84-9857-A43A2ABAEF70}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191-47AB-96F4-288E42A9BF1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{4E560C8A-4109-4BA2-ADD0-4822EC5538C5}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191-47AB-96F4-288E42A9BF1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{64328D2B-87D1-48BF-A3C9-9687EC56A36B}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191-47AB-96F4-288E42A9BF1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{1F02B0E2-CFD6-45EA-A875-7F938DF26DD6}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191-47AB-96F4-288E42A9BF1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extLst>
            <c:ext xmlns:c16="http://schemas.microsoft.com/office/drawing/2014/chart" uri="{C3380CC4-5D6E-409C-BE32-E72D297353CC}">
              <c16:uniqueId val="{0000000B-5191-47AB-96F4-288E42A9BF19}"/>
            </c:ext>
          </c:extLst>
        </c:ser>
        <c:dLbls>
          <c:showLegendKey val="0"/>
          <c:showVal val="0"/>
          <c:showCatName val="0"/>
          <c:showSerName val="0"/>
          <c:showPercent val="0"/>
          <c:showBubbleSize val="0"/>
        </c:dLbls>
        <c:axId val="44128128"/>
        <c:axId val="44129664"/>
      </c:scatterChart>
      <c:valAx>
        <c:axId val="44128128"/>
        <c:scaling>
          <c:orientation val="minMax"/>
          <c:max val="11.7"/>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29664"/>
        <c:crosses val="autoZero"/>
        <c:crossBetween val="midCat"/>
      </c:valAx>
      <c:valAx>
        <c:axId val="44129664"/>
        <c:scaling>
          <c:orientation val="minMax"/>
          <c:max val="8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28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は，公営企業債の元利償還金に対する繰入金が増加している。これは主に，負債削減の観点から下水道事業公債費に充当する資本費平準化債の借入を取りやめたことによる一般会計からの繰入金の増によるものである。また，債務負担行為に基づく支出額が増加しているのは，公債費に準ずる債務負担行為に係るもの（主に土地開発公社からの買戻費用）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は，事業費補正により基準財政需要額に算入された公債費の減などにより減少している。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は，公営企業債等繰入見込額が減少している。これは主として，下水道事業特別会計の市債現在高の減少によるものである。また，退職手当負担見込額が減少しているのは，職員数の減少等によるものである。さらに，債務負担行為に基づく支出予定額の減少は，土地開発公社の用地買戻及び土地改良区等の償還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では，充当可能基金が増加している。これは，財政調整基金，減債基金，国民健康保険財政調整基金，公共施設整備基金等が増加したことによるものである。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過去に取得した固定資産の減価償却費が投資的経費を上回る状況が続いているため，数値が上昇傾向にある。（平成２６年度：７１．９％）</a:t>
          </a:r>
          <a:endParaRPr kumimoji="1" lang="en-US" altLang="ja-JP" sz="1100">
            <a:latin typeface="ＭＳ Ｐゴシック"/>
          </a:endParaRPr>
        </a:p>
        <a:p>
          <a:r>
            <a:rPr kumimoji="1" lang="ja-JP" altLang="en-US" sz="1100">
              <a:latin typeface="ＭＳ Ｐゴシック"/>
            </a:rPr>
            <a:t>　倉敷市公共施設等総合管理計画や倉敷市行財政改革プラン２０１６等に従い，公共施設やインフラ施設についての個別方針や長寿命化計画を策定し，実施することなどにより，施設の長寿命化や施設総量の適正化等に取り組む。</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2" name="テキスト ボックス 51"/>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4" name="テキスト ボックス 53"/>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56" name="テキスト ボックス 55"/>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58" name="テキスト ボックス 5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92075</xdr:rowOff>
    </xdr:from>
    <xdr:to>
      <xdr:col>3</xdr:col>
      <xdr:colOff>1170940</xdr:colOff>
      <xdr:row>34</xdr:row>
      <xdr:rowOff>75247</xdr:rowOff>
    </xdr:to>
    <xdr:cxnSp macro="">
      <xdr:nvCxnSpPr>
        <xdr:cNvPr id="60" name="直線コネクタ 59"/>
        <xdr:cNvCxnSpPr/>
      </xdr:nvCxnSpPr>
      <xdr:spPr>
        <a:xfrm flipV="1">
          <a:off x="4760595" y="5330825"/>
          <a:ext cx="1270"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79074</xdr:rowOff>
    </xdr:from>
    <xdr:ext cx="405111" cy="259045"/>
    <xdr:sp macro="" textlink="">
      <xdr:nvSpPr>
        <xdr:cNvPr id="61" name="有形固定資産減価償却率最小値テキスト"/>
        <xdr:cNvSpPr txBox="1"/>
      </xdr:nvSpPr>
      <xdr:spPr>
        <a:xfrm>
          <a:off x="4813300" y="668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3</xdr:col>
      <xdr:colOff>1082675</xdr:colOff>
      <xdr:row>34</xdr:row>
      <xdr:rowOff>75247</xdr:rowOff>
    </xdr:from>
    <xdr:to>
      <xdr:col>3</xdr:col>
      <xdr:colOff>1260475</xdr:colOff>
      <xdr:row>34</xdr:row>
      <xdr:rowOff>75247</xdr:rowOff>
    </xdr:to>
    <xdr:cxnSp macro="">
      <xdr:nvCxnSpPr>
        <xdr:cNvPr id="62" name="直線コネクタ 61"/>
        <xdr:cNvCxnSpPr/>
      </xdr:nvCxnSpPr>
      <xdr:spPr>
        <a:xfrm>
          <a:off x="4673600" y="668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38752</xdr:rowOff>
    </xdr:from>
    <xdr:ext cx="405111" cy="259045"/>
    <xdr:sp macro="" textlink="">
      <xdr:nvSpPr>
        <xdr:cNvPr id="63"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3</xdr:col>
      <xdr:colOff>1082675</xdr:colOff>
      <xdr:row>26</xdr:row>
      <xdr:rowOff>92075</xdr:rowOff>
    </xdr:from>
    <xdr:to>
      <xdr:col>3</xdr:col>
      <xdr:colOff>1260475</xdr:colOff>
      <xdr:row>26</xdr:row>
      <xdr:rowOff>92075</xdr:rowOff>
    </xdr:to>
    <xdr:cxnSp macro="">
      <xdr:nvCxnSpPr>
        <xdr:cNvPr id="64" name="直線コネクタ 63"/>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19385</xdr:rowOff>
    </xdr:from>
    <xdr:ext cx="405111" cy="259045"/>
    <xdr:sp macro="" textlink="">
      <xdr:nvSpPr>
        <xdr:cNvPr id="65" name="有形固定資産減価償却率平均値テキスト"/>
        <xdr:cNvSpPr txBox="1"/>
      </xdr:nvSpPr>
      <xdr:spPr>
        <a:xfrm>
          <a:off x="4813300" y="594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40958</xdr:rowOff>
    </xdr:from>
    <xdr:to>
      <xdr:col>3</xdr:col>
      <xdr:colOff>1222375</xdr:colOff>
      <xdr:row>30</xdr:row>
      <xdr:rowOff>142558</xdr:rowOff>
    </xdr:to>
    <xdr:sp macro="" textlink="">
      <xdr:nvSpPr>
        <xdr:cNvPr id="66" name="フローチャート : 判断 65"/>
        <xdr:cNvSpPr/>
      </xdr:nvSpPr>
      <xdr:spPr>
        <a:xfrm>
          <a:off x="47117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7" name="テキスト ボックス 6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68" name="テキスト ボックス 6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69" name="テキスト ボックス 6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0" name="テキスト ボックス 6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1" name="テキスト ボックス 7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41275</xdr:rowOff>
    </xdr:from>
    <xdr:to>
      <xdr:col>3</xdr:col>
      <xdr:colOff>1222375</xdr:colOff>
      <xdr:row>26</xdr:row>
      <xdr:rowOff>142875</xdr:rowOff>
    </xdr:to>
    <xdr:sp macro="" textlink="">
      <xdr:nvSpPr>
        <xdr:cNvPr id="72" name="円/楕円 71"/>
        <xdr:cNvSpPr/>
      </xdr:nvSpPr>
      <xdr:spPr>
        <a:xfrm>
          <a:off x="47117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165752</xdr:rowOff>
    </xdr:from>
    <xdr:ext cx="405111" cy="259045"/>
    <xdr:sp macro="" textlink="">
      <xdr:nvSpPr>
        <xdr:cNvPr id="73" name="有形固定資産減価償却率該当値テキスト"/>
        <xdr:cNvSpPr txBox="1"/>
      </xdr:nvSpPr>
      <xdr:spPr>
        <a:xfrm>
          <a:off x="4813300" y="523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4" name="正方形/長方形 7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5" name="正方形/長方形 7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76" name="正方形/長方形 7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[ 14.4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7" name="正方形/長方形 7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78" name="正方形/長方形 7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79" name="正方形/長方形 7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0" name="正方形/長方形 7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1" name="正方形/長方形 8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2" name="正方形/長方形 8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臨時財政対策債の発行などによる地方債現在高の増よりも，下水道事業特別会計の公営企業債等の繰入見込額や職員数の減少等による退職手当負担見込額等の減が上回ったため，将来負担額が減少した。</a:t>
          </a:r>
          <a:endParaRPr kumimoji="1" lang="en-US" altLang="ja-JP" sz="1100">
            <a:latin typeface="ＭＳ Ｐゴシック"/>
          </a:endParaRPr>
        </a:p>
        <a:p>
          <a:r>
            <a:rPr kumimoji="1" lang="ja-JP" altLang="en-US" sz="1100">
              <a:latin typeface="ＭＳ Ｐゴシック"/>
            </a:rPr>
            <a:t>　また，財政調整基金や減債基金など地方債の償還額等に充当可能な基金の残高の増や，地方消費税交付金の増などにより，債務償還可能年数は，平成２６年度（２０．１年）より５．７ポイント改善した。</a:t>
          </a:r>
        </a:p>
      </xdr:txBody>
    </xdr:sp>
    <xdr:clientData/>
  </xdr:twoCellAnchor>
  <xdr:oneCellAnchor>
    <xdr:from>
      <xdr:col>8</xdr:col>
      <xdr:colOff>768350</xdr:colOff>
      <xdr:row>23</xdr:row>
      <xdr:rowOff>38100</xdr:rowOff>
    </xdr:from>
    <xdr:ext cx="349839" cy="225703"/>
    <xdr:sp macro="" textlink="">
      <xdr:nvSpPr>
        <xdr:cNvPr id="87" name="テキスト ボックス 8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88" name="直線コネクタ 8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36</xdr:row>
      <xdr:rowOff>64949</xdr:rowOff>
    </xdr:from>
    <xdr:ext cx="359393" cy="225703"/>
    <xdr:sp macro="" textlink="">
      <xdr:nvSpPr>
        <xdr:cNvPr id="89" name="テキスト ボックス 88"/>
        <xdr:cNvSpPr txBox="1"/>
      </xdr:nvSpPr>
      <xdr:spPr>
        <a:xfrm>
          <a:off x="10880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34</xdr:row>
      <xdr:rowOff>69850</xdr:rowOff>
    </xdr:from>
    <xdr:to>
      <xdr:col>11</xdr:col>
      <xdr:colOff>552450</xdr:colOff>
      <xdr:row>34</xdr:row>
      <xdr:rowOff>69850</xdr:rowOff>
    </xdr:to>
    <xdr:cxnSp macro="">
      <xdr:nvCxnSpPr>
        <xdr:cNvPr id="90" name="直線コネクタ 8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33</xdr:row>
      <xdr:rowOff>147499</xdr:rowOff>
    </xdr:from>
    <xdr:ext cx="359393" cy="225703"/>
    <xdr:sp macro="" textlink="">
      <xdr:nvSpPr>
        <xdr:cNvPr id="91" name="テキスト ボックス 90"/>
        <xdr:cNvSpPr txBox="1"/>
      </xdr:nvSpPr>
      <xdr:spPr>
        <a:xfrm>
          <a:off x="10880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14.0</a:t>
          </a:r>
          <a:endParaRPr kumimoji="1" lang="ja-JP" altLang="en-US" sz="800">
            <a:latin typeface="ＭＳ Ｐゴシック"/>
          </a:endParaRPr>
        </a:p>
      </xdr:txBody>
    </xdr:sp>
    <xdr:clientData/>
  </xdr:oneCellAnchor>
  <xdr:twoCellAnchor>
    <xdr:from>
      <xdr:col>8</xdr:col>
      <xdr:colOff>806450</xdr:colOff>
      <xdr:row>31</xdr:row>
      <xdr:rowOff>152400</xdr:rowOff>
    </xdr:from>
    <xdr:to>
      <xdr:col>11</xdr:col>
      <xdr:colOff>552450</xdr:colOff>
      <xdr:row>31</xdr:row>
      <xdr:rowOff>152400</xdr:rowOff>
    </xdr:to>
    <xdr:cxnSp macro="">
      <xdr:nvCxnSpPr>
        <xdr:cNvPr id="92" name="直線コネクタ 9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31</xdr:row>
      <xdr:rowOff>58599</xdr:rowOff>
    </xdr:from>
    <xdr:ext cx="359393" cy="225703"/>
    <xdr:sp macro="" textlink="">
      <xdr:nvSpPr>
        <xdr:cNvPr id="93" name="テキスト ボックス 92"/>
        <xdr:cNvSpPr txBox="1"/>
      </xdr:nvSpPr>
      <xdr:spPr>
        <a:xfrm>
          <a:off x="10880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16.0</a:t>
          </a:r>
          <a:endParaRPr kumimoji="1" lang="ja-JP" altLang="en-US" sz="800">
            <a:latin typeface="ＭＳ Ｐゴシック"/>
          </a:endParaRPr>
        </a:p>
      </xdr:txBody>
    </xdr:sp>
    <xdr:clientData/>
  </xdr:oneCellAnchor>
  <xdr:twoCellAnchor>
    <xdr:from>
      <xdr:col>8</xdr:col>
      <xdr:colOff>806450</xdr:colOff>
      <xdr:row>29</xdr:row>
      <xdr:rowOff>63500</xdr:rowOff>
    </xdr:from>
    <xdr:to>
      <xdr:col>11</xdr:col>
      <xdr:colOff>552450</xdr:colOff>
      <xdr:row>29</xdr:row>
      <xdr:rowOff>63500</xdr:rowOff>
    </xdr:to>
    <xdr:cxnSp macro="">
      <xdr:nvCxnSpPr>
        <xdr:cNvPr id="94" name="直線コネクタ 9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28</xdr:row>
      <xdr:rowOff>141149</xdr:rowOff>
    </xdr:from>
    <xdr:ext cx="359393" cy="225703"/>
    <xdr:sp macro="" textlink="">
      <xdr:nvSpPr>
        <xdr:cNvPr id="95" name="テキスト ボックス 94"/>
        <xdr:cNvSpPr txBox="1"/>
      </xdr:nvSpPr>
      <xdr:spPr>
        <a:xfrm>
          <a:off x="10880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806450</xdr:colOff>
      <xdr:row>26</xdr:row>
      <xdr:rowOff>146050</xdr:rowOff>
    </xdr:from>
    <xdr:to>
      <xdr:col>11</xdr:col>
      <xdr:colOff>552450</xdr:colOff>
      <xdr:row>26</xdr:row>
      <xdr:rowOff>146050</xdr:rowOff>
    </xdr:to>
    <xdr:cxnSp macro="">
      <xdr:nvCxnSpPr>
        <xdr:cNvPr id="96" name="直線コネクタ 9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26</xdr:row>
      <xdr:rowOff>52249</xdr:rowOff>
    </xdr:from>
    <xdr:ext cx="359393" cy="225703"/>
    <xdr:sp macro="" textlink="">
      <xdr:nvSpPr>
        <xdr:cNvPr id="97" name="テキスト ボックス 96"/>
        <xdr:cNvSpPr txBox="1"/>
      </xdr:nvSpPr>
      <xdr:spPr>
        <a:xfrm>
          <a:off x="10880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98" name="直線コネクタ 9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99" name="テキスト ボックス 98"/>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22.0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81280</xdr:rowOff>
    </xdr:from>
    <xdr:to>
      <xdr:col>10</xdr:col>
      <xdr:colOff>1183639</xdr:colOff>
      <xdr:row>33</xdr:row>
      <xdr:rowOff>154940</xdr:rowOff>
    </xdr:to>
    <xdr:cxnSp macro="">
      <xdr:nvCxnSpPr>
        <xdr:cNvPr id="101" name="直線コネクタ 100"/>
        <xdr:cNvCxnSpPr/>
      </xdr:nvCxnSpPr>
      <xdr:spPr>
        <a:xfrm flipV="1">
          <a:off x="14793595" y="5320030"/>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158767</xdr:rowOff>
    </xdr:from>
    <xdr:ext cx="405111" cy="259045"/>
    <xdr:sp macro="" textlink="">
      <xdr:nvSpPr>
        <xdr:cNvPr id="102" name="債務償還可能年数最小値テキスト"/>
        <xdr:cNvSpPr txBox="1"/>
      </xdr:nvSpPr>
      <xdr:spPr>
        <a:xfrm>
          <a:off x="14846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10</xdr:col>
      <xdr:colOff>1095375</xdr:colOff>
      <xdr:row>33</xdr:row>
      <xdr:rowOff>154940</xdr:rowOff>
    </xdr:from>
    <xdr:to>
      <xdr:col>10</xdr:col>
      <xdr:colOff>1273175</xdr:colOff>
      <xdr:row>33</xdr:row>
      <xdr:rowOff>154940</xdr:rowOff>
    </xdr:to>
    <xdr:cxnSp macro="">
      <xdr:nvCxnSpPr>
        <xdr:cNvPr id="103" name="直線コネクタ 102"/>
        <xdr:cNvCxnSpPr/>
      </xdr:nvCxnSpPr>
      <xdr:spPr>
        <a:xfrm>
          <a:off x="14706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27957</xdr:rowOff>
    </xdr:from>
    <xdr:ext cx="405111" cy="259045"/>
    <xdr:sp macro="" textlink="">
      <xdr:nvSpPr>
        <xdr:cNvPr id="104" name="債務償還可能年数最大値テキスト"/>
        <xdr:cNvSpPr txBox="1"/>
      </xdr:nvSpPr>
      <xdr:spPr>
        <a:xfrm>
          <a:off x="14846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10</xdr:col>
      <xdr:colOff>1095375</xdr:colOff>
      <xdr:row>26</xdr:row>
      <xdr:rowOff>81280</xdr:rowOff>
    </xdr:from>
    <xdr:to>
      <xdr:col>10</xdr:col>
      <xdr:colOff>1273175</xdr:colOff>
      <xdr:row>26</xdr:row>
      <xdr:rowOff>81280</xdr:rowOff>
    </xdr:to>
    <xdr:cxnSp macro="">
      <xdr:nvCxnSpPr>
        <xdr:cNvPr id="105" name="直線コネクタ 104"/>
        <xdr:cNvCxnSpPr/>
      </xdr:nvCxnSpPr>
      <xdr:spPr>
        <a:xfrm>
          <a:off x="14706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30</xdr:row>
      <xdr:rowOff>16527</xdr:rowOff>
    </xdr:from>
    <xdr:ext cx="405111" cy="259045"/>
    <xdr:sp macro="" textlink="">
      <xdr:nvSpPr>
        <xdr:cNvPr id="106" name="債務償還可能年数平均値テキスト"/>
        <xdr:cNvSpPr txBox="1"/>
      </xdr:nvSpPr>
      <xdr:spPr>
        <a:xfrm>
          <a:off x="14846300" y="5941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10</xdr:col>
      <xdr:colOff>1133475</xdr:colOff>
      <xdr:row>30</xdr:row>
      <xdr:rowOff>165100</xdr:rowOff>
    </xdr:from>
    <xdr:to>
      <xdr:col>10</xdr:col>
      <xdr:colOff>1235075</xdr:colOff>
      <xdr:row>31</xdr:row>
      <xdr:rowOff>95250</xdr:rowOff>
    </xdr:to>
    <xdr:sp macro="" textlink="">
      <xdr:nvSpPr>
        <xdr:cNvPr id="107" name="フローチャート : 判断 106"/>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08" name="テキスト ボックス 10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09" name="テキスト ボックス 10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0" name="テキスト ボックス 10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1" name="テキスト ボックス 11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2" name="テキスト ボックス 11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33</xdr:row>
      <xdr:rowOff>104140</xdr:rowOff>
    </xdr:from>
    <xdr:to>
      <xdr:col>10</xdr:col>
      <xdr:colOff>1235075</xdr:colOff>
      <xdr:row>34</xdr:row>
      <xdr:rowOff>34290</xdr:rowOff>
    </xdr:to>
    <xdr:sp macro="" textlink="">
      <xdr:nvSpPr>
        <xdr:cNvPr id="113" name="円/楕円 112"/>
        <xdr:cNvSpPr/>
      </xdr:nvSpPr>
      <xdr:spPr>
        <a:xfrm>
          <a:off x="1474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33</xdr:row>
      <xdr:rowOff>19067</xdr:rowOff>
    </xdr:from>
    <xdr:ext cx="405111" cy="259045"/>
    <xdr:sp macro="" textlink="">
      <xdr:nvSpPr>
        <xdr:cNvPr id="114" name="債務償還可能年数該当値テキスト"/>
        <xdr:cNvSpPr txBox="1"/>
      </xdr:nvSpPr>
      <xdr:spPr>
        <a:xfrm>
          <a:off x="148463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15" name="正方形/長方形 11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16" name="正方形/長方形 11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17" name="テキスト ボックス 11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18" name="テキスト ボックス 11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19" name="テキスト ボックス 11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0" name="テキスト ボックス 11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40277</xdr:rowOff>
    </xdr:from>
    <xdr:to>
      <xdr:col>6</xdr:col>
      <xdr:colOff>510540</xdr:colOff>
      <xdr:row>41</xdr:row>
      <xdr:rowOff>143147</xdr:rowOff>
    </xdr:to>
    <xdr:cxnSp macro="">
      <xdr:nvCxnSpPr>
        <xdr:cNvPr id="59" name="直線コネクタ 58"/>
        <xdr:cNvCxnSpPr/>
      </xdr:nvCxnSpPr>
      <xdr:spPr>
        <a:xfrm flipV="1">
          <a:off x="4634865" y="586957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146974</xdr:rowOff>
    </xdr:from>
    <xdr:ext cx="405111" cy="259045"/>
    <xdr:sp macro="" textlink="">
      <xdr:nvSpPr>
        <xdr:cNvPr id="60" name="【道路】&#10;有形固定資産減価償却率最小値テキスト"/>
        <xdr:cNvSpPr txBox="1"/>
      </xdr:nvSpPr>
      <xdr:spPr>
        <a:xfrm>
          <a:off x="47244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41</xdr:row>
      <xdr:rowOff>143147</xdr:rowOff>
    </xdr:from>
    <xdr:to>
      <xdr:col>6</xdr:col>
      <xdr:colOff>600075</xdr:colOff>
      <xdr:row>41</xdr:row>
      <xdr:rowOff>143147</xdr:rowOff>
    </xdr:to>
    <xdr:cxnSp macro="">
      <xdr:nvCxnSpPr>
        <xdr:cNvPr id="61" name="直線コネクタ 60"/>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158404</xdr:rowOff>
    </xdr:from>
    <xdr:ext cx="405111" cy="259045"/>
    <xdr:sp macro="" textlink="">
      <xdr:nvSpPr>
        <xdr:cNvPr id="62" name="【道路】&#10;有形固定資産減価償却率最大値テキスト"/>
        <xdr:cNvSpPr txBox="1"/>
      </xdr:nvSpPr>
      <xdr:spPr>
        <a:xfrm>
          <a:off x="4724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34</xdr:row>
      <xdr:rowOff>40277</xdr:rowOff>
    </xdr:from>
    <xdr:to>
      <xdr:col>6</xdr:col>
      <xdr:colOff>600075</xdr:colOff>
      <xdr:row>34</xdr:row>
      <xdr:rowOff>40277</xdr:rowOff>
    </xdr:to>
    <xdr:cxnSp macro="">
      <xdr:nvCxnSpPr>
        <xdr:cNvPr id="63" name="直線コネクタ 62"/>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77305</xdr:rowOff>
    </xdr:from>
    <xdr:ext cx="405111" cy="259045"/>
    <xdr:sp macro="" textlink="">
      <xdr:nvSpPr>
        <xdr:cNvPr id="64" name="【道路】&#10;有形固定資産減価償却率平均値テキスト"/>
        <xdr:cNvSpPr txBox="1"/>
      </xdr:nvSpPr>
      <xdr:spPr>
        <a:xfrm>
          <a:off x="47244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98878</xdr:rowOff>
    </xdr:from>
    <xdr:to>
      <xdr:col>6</xdr:col>
      <xdr:colOff>561975</xdr:colOff>
      <xdr:row>38</xdr:row>
      <xdr:rowOff>29028</xdr:rowOff>
    </xdr:to>
    <xdr:sp macro="" textlink="">
      <xdr:nvSpPr>
        <xdr:cNvPr id="65" name="フローチャート : 判断 64"/>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160927</xdr:rowOff>
    </xdr:from>
    <xdr:to>
      <xdr:col>6</xdr:col>
      <xdr:colOff>561975</xdr:colOff>
      <xdr:row>34</xdr:row>
      <xdr:rowOff>91077</xdr:rowOff>
    </xdr:to>
    <xdr:sp macro="" textlink="">
      <xdr:nvSpPr>
        <xdr:cNvPr id="71" name="円/楕円 70"/>
        <xdr:cNvSpPr/>
      </xdr:nvSpPr>
      <xdr:spPr>
        <a:xfrm>
          <a:off x="4584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113954</xdr:rowOff>
    </xdr:from>
    <xdr:ext cx="405111" cy="259045"/>
    <xdr:sp macro="" textlink="">
      <xdr:nvSpPr>
        <xdr:cNvPr id="72" name="【道路】&#10;有形固定資産減価償却率該当値テキスト"/>
        <xdr:cNvSpPr txBox="1"/>
      </xdr:nvSpPr>
      <xdr:spPr>
        <a:xfrm>
          <a:off x="47244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112014</xdr:rowOff>
    </xdr:from>
    <xdr:to>
      <xdr:col>15</xdr:col>
      <xdr:colOff>180340</xdr:colOff>
      <xdr:row>42</xdr:row>
      <xdr:rowOff>99441</xdr:rowOff>
    </xdr:to>
    <xdr:cxnSp macro="">
      <xdr:nvCxnSpPr>
        <xdr:cNvPr id="97" name="直線コネクタ 96"/>
        <xdr:cNvCxnSpPr/>
      </xdr:nvCxnSpPr>
      <xdr:spPr>
        <a:xfrm flipV="1">
          <a:off x="10476865" y="5941314"/>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103268</xdr:rowOff>
    </xdr:from>
    <xdr:ext cx="469744" cy="259045"/>
    <xdr:sp macro="" textlink="">
      <xdr:nvSpPr>
        <xdr:cNvPr id="98" name="【道路】&#10;一人当たり延長最小値テキスト"/>
        <xdr:cNvSpPr txBox="1"/>
      </xdr:nvSpPr>
      <xdr:spPr>
        <a:xfrm>
          <a:off x="10566400" y="73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3.678</a:t>
          </a:r>
          <a:endParaRPr kumimoji="1" lang="ja-JP" altLang="en-US" sz="1000" b="1">
            <a:latin typeface="ＭＳ Ｐゴシック"/>
          </a:endParaRPr>
        </a:p>
      </xdr:txBody>
    </xdr:sp>
    <xdr:clientData/>
  </xdr:oneCellAnchor>
  <xdr:twoCellAnchor>
    <xdr:from>
      <xdr:col>15</xdr:col>
      <xdr:colOff>92075</xdr:colOff>
      <xdr:row>42</xdr:row>
      <xdr:rowOff>99441</xdr:rowOff>
    </xdr:from>
    <xdr:to>
      <xdr:col>15</xdr:col>
      <xdr:colOff>269875</xdr:colOff>
      <xdr:row>42</xdr:row>
      <xdr:rowOff>99441</xdr:rowOff>
    </xdr:to>
    <xdr:cxnSp macro="">
      <xdr:nvCxnSpPr>
        <xdr:cNvPr id="99" name="直線コネクタ 98"/>
        <xdr:cNvCxnSpPr/>
      </xdr:nvCxnSpPr>
      <xdr:spPr>
        <a:xfrm>
          <a:off x="10388600" y="730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58691</xdr:rowOff>
    </xdr:from>
    <xdr:ext cx="534377" cy="259045"/>
    <xdr:sp macro="" textlink="">
      <xdr:nvSpPr>
        <xdr:cNvPr id="100" name="【道路】&#10;一人当たり延長最大値テキスト"/>
        <xdr:cNvSpPr txBox="1"/>
      </xdr:nvSpPr>
      <xdr:spPr>
        <a:xfrm>
          <a:off x="10566400" y="57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10.812</a:t>
          </a:r>
          <a:endParaRPr kumimoji="1" lang="ja-JP" altLang="en-US" sz="1000" b="1">
            <a:latin typeface="ＭＳ Ｐゴシック"/>
          </a:endParaRPr>
        </a:p>
      </xdr:txBody>
    </xdr:sp>
    <xdr:clientData/>
  </xdr:oneCellAnchor>
  <xdr:twoCellAnchor>
    <xdr:from>
      <xdr:col>15</xdr:col>
      <xdr:colOff>92075</xdr:colOff>
      <xdr:row>34</xdr:row>
      <xdr:rowOff>112014</xdr:rowOff>
    </xdr:from>
    <xdr:to>
      <xdr:col>15</xdr:col>
      <xdr:colOff>269875</xdr:colOff>
      <xdr:row>34</xdr:row>
      <xdr:rowOff>112014</xdr:rowOff>
    </xdr:to>
    <xdr:cxnSp macro="">
      <xdr:nvCxnSpPr>
        <xdr:cNvPr id="101" name="直線コネクタ 100"/>
        <xdr:cNvCxnSpPr/>
      </xdr:nvCxnSpPr>
      <xdr:spPr>
        <a:xfrm>
          <a:off x="10388600" y="594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33926</xdr:rowOff>
    </xdr:from>
    <xdr:ext cx="469744" cy="259045"/>
    <xdr:sp macro="" textlink="">
      <xdr:nvSpPr>
        <xdr:cNvPr id="102" name="【道路】&#10;一人当たり延長平均値テキスト"/>
        <xdr:cNvSpPr txBox="1"/>
      </xdr:nvSpPr>
      <xdr:spPr>
        <a:xfrm>
          <a:off x="10566400" y="6549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55499</xdr:rowOff>
    </xdr:from>
    <xdr:to>
      <xdr:col>15</xdr:col>
      <xdr:colOff>231775</xdr:colOff>
      <xdr:row>38</xdr:row>
      <xdr:rowOff>157099</xdr:rowOff>
    </xdr:to>
    <xdr:sp macro="" textlink="">
      <xdr:nvSpPr>
        <xdr:cNvPr id="103" name="フローチャート : 判断 102"/>
        <xdr:cNvSpPr/>
      </xdr:nvSpPr>
      <xdr:spPr>
        <a:xfrm>
          <a:off x="10426700" y="65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56833</xdr:rowOff>
    </xdr:from>
    <xdr:to>
      <xdr:col>15</xdr:col>
      <xdr:colOff>231775</xdr:colOff>
      <xdr:row>37</xdr:row>
      <xdr:rowOff>158433</xdr:rowOff>
    </xdr:to>
    <xdr:sp macro="" textlink="">
      <xdr:nvSpPr>
        <xdr:cNvPr id="109" name="円/楕円 108"/>
        <xdr:cNvSpPr/>
      </xdr:nvSpPr>
      <xdr:spPr>
        <a:xfrm>
          <a:off x="10426700" y="64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79710</xdr:rowOff>
    </xdr:from>
    <xdr:ext cx="469744" cy="259045"/>
    <xdr:sp macro="" textlink="">
      <xdr:nvSpPr>
        <xdr:cNvPr id="110" name="【道路】&#10;一人当たり延長該当値テキスト"/>
        <xdr:cNvSpPr txBox="1"/>
      </xdr:nvSpPr>
      <xdr:spPr>
        <a:xfrm>
          <a:off x="10566400" y="625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34290</xdr:rowOff>
    </xdr:from>
    <xdr:to>
      <xdr:col>6</xdr:col>
      <xdr:colOff>510540</xdr:colOff>
      <xdr:row>64</xdr:row>
      <xdr:rowOff>22860</xdr:rowOff>
    </xdr:to>
    <xdr:cxnSp macro="">
      <xdr:nvCxnSpPr>
        <xdr:cNvPr id="133" name="直線コネクタ 132"/>
        <xdr:cNvCxnSpPr/>
      </xdr:nvCxnSpPr>
      <xdr:spPr>
        <a:xfrm flipV="1">
          <a:off x="4634865" y="946404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152417</xdr:rowOff>
    </xdr:from>
    <xdr:ext cx="405111" cy="259045"/>
    <xdr:sp macro="" textlink="">
      <xdr:nvSpPr>
        <xdr:cNvPr id="136" name="【橋りょう・トンネル】&#10;有形固定資産減価償却率最大値テキスト"/>
        <xdr:cNvSpPr txBox="1"/>
      </xdr:nvSpPr>
      <xdr:spPr>
        <a:xfrm>
          <a:off x="4724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6</xdr:col>
      <xdr:colOff>422275</xdr:colOff>
      <xdr:row>55</xdr:row>
      <xdr:rowOff>34290</xdr:rowOff>
    </xdr:from>
    <xdr:to>
      <xdr:col>6</xdr:col>
      <xdr:colOff>600075</xdr:colOff>
      <xdr:row>55</xdr:row>
      <xdr:rowOff>34290</xdr:rowOff>
    </xdr:to>
    <xdr:cxnSp macro="">
      <xdr:nvCxnSpPr>
        <xdr:cNvPr id="137" name="直線コネクタ 136"/>
        <xdr:cNvCxnSpPr/>
      </xdr:nvCxnSpPr>
      <xdr:spPr>
        <a:xfrm>
          <a:off x="4546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8"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9" name="フローチャート : 判断 138"/>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33782</xdr:rowOff>
    </xdr:from>
    <xdr:to>
      <xdr:col>6</xdr:col>
      <xdr:colOff>561975</xdr:colOff>
      <xdr:row>57</xdr:row>
      <xdr:rowOff>135382</xdr:rowOff>
    </xdr:to>
    <xdr:sp macro="" textlink="">
      <xdr:nvSpPr>
        <xdr:cNvPr id="145" name="円/楕円 144"/>
        <xdr:cNvSpPr/>
      </xdr:nvSpPr>
      <xdr:spPr>
        <a:xfrm>
          <a:off x="4584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56659</xdr:rowOff>
    </xdr:from>
    <xdr:ext cx="405111" cy="259045"/>
    <xdr:sp macro="" textlink="">
      <xdr:nvSpPr>
        <xdr:cNvPr id="146" name="【橋りょう・トンネル】&#10;有形固定資産減価償却率該当値テキスト"/>
        <xdr:cNvSpPr txBox="1"/>
      </xdr:nvSpPr>
      <xdr:spPr>
        <a:xfrm>
          <a:off x="4724400" y="965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159855</xdr:rowOff>
    </xdr:from>
    <xdr:ext cx="531299" cy="259045"/>
    <xdr:sp macro="" textlink="">
      <xdr:nvSpPr>
        <xdr:cNvPr id="159" name="テキスト ボックス 158"/>
        <xdr:cNvSpPr txBox="1"/>
      </xdr:nvSpPr>
      <xdr:spPr>
        <a:xfrm>
          <a:off x="6072701" y="1096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1" name="テキスト ボックス 160"/>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3" name="テキスト ボックス 162"/>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9" name="テキスト ボックス 16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2"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41790</xdr:rowOff>
    </xdr:from>
    <xdr:to>
      <xdr:col>15</xdr:col>
      <xdr:colOff>180340</xdr:colOff>
      <xdr:row>64</xdr:row>
      <xdr:rowOff>81555</xdr:rowOff>
    </xdr:to>
    <xdr:cxnSp macro="">
      <xdr:nvCxnSpPr>
        <xdr:cNvPr id="173" name="直線コネクタ 172"/>
        <xdr:cNvCxnSpPr/>
      </xdr:nvCxnSpPr>
      <xdr:spPr>
        <a:xfrm flipV="1">
          <a:off x="10476865" y="9642990"/>
          <a:ext cx="0" cy="1411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85382</xdr:rowOff>
    </xdr:from>
    <xdr:ext cx="534377" cy="259045"/>
    <xdr:sp macro="" textlink="">
      <xdr:nvSpPr>
        <xdr:cNvPr id="174" name="【橋りょう・トンネル】&#10;一人当たり有形固定資産（償却資産）額最小値テキスト"/>
        <xdr:cNvSpPr txBox="1"/>
      </xdr:nvSpPr>
      <xdr:spPr>
        <a:xfrm>
          <a:off x="10566400" y="1105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34,508</a:t>
          </a:r>
          <a:endParaRPr kumimoji="1" lang="ja-JP" altLang="en-US" sz="1000" b="1">
            <a:latin typeface="ＭＳ Ｐゴシック"/>
          </a:endParaRPr>
        </a:p>
      </xdr:txBody>
    </xdr:sp>
    <xdr:clientData/>
  </xdr:oneCellAnchor>
  <xdr:twoCellAnchor>
    <xdr:from>
      <xdr:col>15</xdr:col>
      <xdr:colOff>92075</xdr:colOff>
      <xdr:row>64</xdr:row>
      <xdr:rowOff>81555</xdr:rowOff>
    </xdr:from>
    <xdr:to>
      <xdr:col>15</xdr:col>
      <xdr:colOff>269875</xdr:colOff>
      <xdr:row>64</xdr:row>
      <xdr:rowOff>81555</xdr:rowOff>
    </xdr:to>
    <xdr:cxnSp macro="">
      <xdr:nvCxnSpPr>
        <xdr:cNvPr id="175" name="直線コネクタ 174"/>
        <xdr:cNvCxnSpPr/>
      </xdr:nvCxnSpPr>
      <xdr:spPr>
        <a:xfrm>
          <a:off x="10388600" y="1105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159917</xdr:rowOff>
    </xdr:from>
    <xdr:ext cx="599010" cy="259045"/>
    <xdr:sp macro="" textlink="">
      <xdr:nvSpPr>
        <xdr:cNvPr id="176" name="【橋りょう・トンネル】&#10;一人当たり有形固定資産（償却資産）額最大値テキスト"/>
        <xdr:cNvSpPr txBox="1"/>
      </xdr:nvSpPr>
      <xdr:spPr>
        <a:xfrm>
          <a:off x="10566400" y="941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164,161</a:t>
          </a:r>
          <a:endParaRPr kumimoji="1" lang="ja-JP" altLang="en-US" sz="1000" b="1">
            <a:latin typeface="ＭＳ Ｐゴシック"/>
          </a:endParaRPr>
        </a:p>
      </xdr:txBody>
    </xdr:sp>
    <xdr:clientData/>
  </xdr:oneCellAnchor>
  <xdr:twoCellAnchor>
    <xdr:from>
      <xdr:col>15</xdr:col>
      <xdr:colOff>92075</xdr:colOff>
      <xdr:row>56</xdr:row>
      <xdr:rowOff>41790</xdr:rowOff>
    </xdr:from>
    <xdr:to>
      <xdr:col>15</xdr:col>
      <xdr:colOff>269875</xdr:colOff>
      <xdr:row>56</xdr:row>
      <xdr:rowOff>41790</xdr:rowOff>
    </xdr:to>
    <xdr:cxnSp macro="">
      <xdr:nvCxnSpPr>
        <xdr:cNvPr id="177" name="直線コネクタ 176"/>
        <xdr:cNvCxnSpPr/>
      </xdr:nvCxnSpPr>
      <xdr:spPr>
        <a:xfrm>
          <a:off x="10388600" y="964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41550</xdr:rowOff>
    </xdr:from>
    <xdr:ext cx="534377" cy="259045"/>
    <xdr:sp macro="" textlink="">
      <xdr:nvSpPr>
        <xdr:cNvPr id="178" name="【橋りょう・トンネル】&#10;一人当たり有形固定資産（償却資産）額平均値テキスト"/>
        <xdr:cNvSpPr txBox="1"/>
      </xdr:nvSpPr>
      <xdr:spPr>
        <a:xfrm>
          <a:off x="10566400" y="10157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18673</xdr:rowOff>
    </xdr:from>
    <xdr:to>
      <xdr:col>15</xdr:col>
      <xdr:colOff>231775</xdr:colOff>
      <xdr:row>60</xdr:row>
      <xdr:rowOff>120273</xdr:rowOff>
    </xdr:to>
    <xdr:sp macro="" textlink="">
      <xdr:nvSpPr>
        <xdr:cNvPr id="179" name="フローチャート : 判断 178"/>
        <xdr:cNvSpPr/>
      </xdr:nvSpPr>
      <xdr:spPr>
        <a:xfrm>
          <a:off x="10426700" y="1030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87568</xdr:rowOff>
    </xdr:from>
    <xdr:to>
      <xdr:col>15</xdr:col>
      <xdr:colOff>231775</xdr:colOff>
      <xdr:row>61</xdr:row>
      <xdr:rowOff>17718</xdr:rowOff>
    </xdr:to>
    <xdr:sp macro="" textlink="">
      <xdr:nvSpPr>
        <xdr:cNvPr id="185" name="円/楕円 184"/>
        <xdr:cNvSpPr/>
      </xdr:nvSpPr>
      <xdr:spPr>
        <a:xfrm>
          <a:off x="10426700" y="103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65995</xdr:rowOff>
    </xdr:from>
    <xdr:ext cx="534377" cy="259045"/>
    <xdr:sp macro="" textlink="">
      <xdr:nvSpPr>
        <xdr:cNvPr id="186" name="【橋りょう・トンネル】&#10;一人当たり有形固定資産（償却資産）額該当値テキスト"/>
        <xdr:cNvSpPr txBox="1"/>
      </xdr:nvSpPr>
      <xdr:spPr>
        <a:xfrm>
          <a:off x="10566400" y="103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7" name="正方形/長方形 186"/>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4" name="正方形/長方形 193"/>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166115</xdr:rowOff>
    </xdr:from>
    <xdr:to>
      <xdr:col>6</xdr:col>
      <xdr:colOff>510540</xdr:colOff>
      <xdr:row>85</xdr:row>
      <xdr:rowOff>108965</xdr:rowOff>
    </xdr:to>
    <xdr:cxnSp macro="">
      <xdr:nvCxnSpPr>
        <xdr:cNvPr id="209" name="直線コネクタ 208"/>
        <xdr:cNvCxnSpPr/>
      </xdr:nvCxnSpPr>
      <xdr:spPr>
        <a:xfrm flipV="1">
          <a:off x="4634865" y="1353921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112792</xdr:rowOff>
    </xdr:from>
    <xdr:ext cx="405111" cy="259045"/>
    <xdr:sp macro="" textlink="">
      <xdr:nvSpPr>
        <xdr:cNvPr id="210" name="【公営住宅】&#10;有形固定資産減価償却率最小値テキスト"/>
        <xdr:cNvSpPr txBox="1"/>
      </xdr:nvSpPr>
      <xdr:spPr>
        <a:xfrm>
          <a:off x="4724400" y="1468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6</xdr:col>
      <xdr:colOff>422275</xdr:colOff>
      <xdr:row>85</xdr:row>
      <xdr:rowOff>108965</xdr:rowOff>
    </xdr:from>
    <xdr:to>
      <xdr:col>6</xdr:col>
      <xdr:colOff>600075</xdr:colOff>
      <xdr:row>85</xdr:row>
      <xdr:rowOff>108965</xdr:rowOff>
    </xdr:to>
    <xdr:cxnSp macro="">
      <xdr:nvCxnSpPr>
        <xdr:cNvPr id="211" name="直線コネクタ 210"/>
        <xdr:cNvCxnSpPr/>
      </xdr:nvCxnSpPr>
      <xdr:spPr>
        <a:xfrm>
          <a:off x="4546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112792</xdr:rowOff>
    </xdr:from>
    <xdr:ext cx="405111" cy="259045"/>
    <xdr:sp macro="" textlink="">
      <xdr:nvSpPr>
        <xdr:cNvPr id="212" name="【公営住宅】&#10;有形固定資産減価償却率最大値テキスト"/>
        <xdr:cNvSpPr txBox="1"/>
      </xdr:nvSpPr>
      <xdr:spPr>
        <a:xfrm>
          <a:off x="4724400" y="1331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78</xdr:row>
      <xdr:rowOff>166115</xdr:rowOff>
    </xdr:from>
    <xdr:to>
      <xdr:col>6</xdr:col>
      <xdr:colOff>600075</xdr:colOff>
      <xdr:row>78</xdr:row>
      <xdr:rowOff>166115</xdr:rowOff>
    </xdr:to>
    <xdr:cxnSp macro="">
      <xdr:nvCxnSpPr>
        <xdr:cNvPr id="213" name="直線コネクタ 212"/>
        <xdr:cNvCxnSpPr/>
      </xdr:nvCxnSpPr>
      <xdr:spPr>
        <a:xfrm>
          <a:off x="4546600" y="135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107459</xdr:rowOff>
    </xdr:from>
    <xdr:ext cx="405111" cy="259045"/>
    <xdr:sp macro="" textlink="">
      <xdr:nvSpPr>
        <xdr:cNvPr id="214" name="【公営住宅】&#10;有形固定資産減価償却率平均値テキスト"/>
        <xdr:cNvSpPr txBox="1"/>
      </xdr:nvSpPr>
      <xdr:spPr>
        <a:xfrm>
          <a:off x="4724400" y="1416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129032</xdr:rowOff>
    </xdr:from>
    <xdr:to>
      <xdr:col>6</xdr:col>
      <xdr:colOff>561975</xdr:colOff>
      <xdr:row>83</xdr:row>
      <xdr:rowOff>59182</xdr:rowOff>
    </xdr:to>
    <xdr:sp macro="" textlink="">
      <xdr:nvSpPr>
        <xdr:cNvPr id="215" name="フローチャート : 判断 214"/>
        <xdr:cNvSpPr/>
      </xdr:nvSpPr>
      <xdr:spPr>
        <a:xfrm>
          <a:off x="45847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115315</xdr:rowOff>
    </xdr:from>
    <xdr:to>
      <xdr:col>6</xdr:col>
      <xdr:colOff>561975</xdr:colOff>
      <xdr:row>79</xdr:row>
      <xdr:rowOff>45465</xdr:rowOff>
    </xdr:to>
    <xdr:sp macro="" textlink="">
      <xdr:nvSpPr>
        <xdr:cNvPr id="221" name="円/楕円 220"/>
        <xdr:cNvSpPr/>
      </xdr:nvSpPr>
      <xdr:spPr>
        <a:xfrm>
          <a:off x="45847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68342</xdr:rowOff>
    </xdr:from>
    <xdr:ext cx="405111" cy="259045"/>
    <xdr:sp macro="" textlink="">
      <xdr:nvSpPr>
        <xdr:cNvPr id="222" name="【公営住宅】&#10;有形固定資産減価償却率該当値テキスト"/>
        <xdr:cNvSpPr txBox="1"/>
      </xdr:nvSpPr>
      <xdr:spPr>
        <a:xfrm>
          <a:off x="4724400" y="134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77470</xdr:rowOff>
    </xdr:from>
    <xdr:to>
      <xdr:col>15</xdr:col>
      <xdr:colOff>180340</xdr:colOff>
      <xdr:row>86</xdr:row>
      <xdr:rowOff>69850</xdr:rowOff>
    </xdr:to>
    <xdr:cxnSp macro="">
      <xdr:nvCxnSpPr>
        <xdr:cNvPr id="246" name="直線コネクタ 245"/>
        <xdr:cNvCxnSpPr/>
      </xdr:nvCxnSpPr>
      <xdr:spPr>
        <a:xfrm flipV="1">
          <a:off x="10476865" y="1345057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73677</xdr:rowOff>
    </xdr:from>
    <xdr:ext cx="469744" cy="259045"/>
    <xdr:sp macro="" textlink="">
      <xdr:nvSpPr>
        <xdr:cNvPr id="247" name="【公営住宅】&#10;一人当たり面積最小値テキスト"/>
        <xdr:cNvSpPr txBox="1"/>
      </xdr:nvSpPr>
      <xdr:spPr>
        <a:xfrm>
          <a:off x="10566400"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86</xdr:row>
      <xdr:rowOff>69850</xdr:rowOff>
    </xdr:from>
    <xdr:to>
      <xdr:col>15</xdr:col>
      <xdr:colOff>269875</xdr:colOff>
      <xdr:row>86</xdr:row>
      <xdr:rowOff>69850</xdr:rowOff>
    </xdr:to>
    <xdr:cxnSp macro="">
      <xdr:nvCxnSpPr>
        <xdr:cNvPr id="248" name="直線コネクタ 247"/>
        <xdr:cNvCxnSpPr/>
      </xdr:nvCxnSpPr>
      <xdr:spPr>
        <a:xfrm>
          <a:off x="10388600" y="1481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24147</xdr:rowOff>
    </xdr:from>
    <xdr:ext cx="469744" cy="259045"/>
    <xdr:sp macro="" textlink="">
      <xdr:nvSpPr>
        <xdr:cNvPr id="249" name="【公営住宅】&#10;一人当たり面積最大値テキスト"/>
        <xdr:cNvSpPr txBox="1"/>
      </xdr:nvSpPr>
      <xdr:spPr>
        <a:xfrm>
          <a:off x="10566400" y="132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a:t>
          </a:r>
          <a:endParaRPr kumimoji="1" lang="ja-JP" altLang="en-US" sz="1000" b="1">
            <a:latin typeface="ＭＳ Ｐゴシック"/>
          </a:endParaRPr>
        </a:p>
      </xdr:txBody>
    </xdr:sp>
    <xdr:clientData/>
  </xdr:oneCellAnchor>
  <xdr:twoCellAnchor>
    <xdr:from>
      <xdr:col>15</xdr:col>
      <xdr:colOff>92075</xdr:colOff>
      <xdr:row>78</xdr:row>
      <xdr:rowOff>77470</xdr:rowOff>
    </xdr:from>
    <xdr:to>
      <xdr:col>15</xdr:col>
      <xdr:colOff>269875</xdr:colOff>
      <xdr:row>78</xdr:row>
      <xdr:rowOff>77470</xdr:rowOff>
    </xdr:to>
    <xdr:cxnSp macro="">
      <xdr:nvCxnSpPr>
        <xdr:cNvPr id="250" name="直線コネクタ 249"/>
        <xdr:cNvCxnSpPr/>
      </xdr:nvCxnSpPr>
      <xdr:spPr>
        <a:xfrm>
          <a:off x="10388600" y="1345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44466</xdr:rowOff>
    </xdr:from>
    <xdr:ext cx="469744" cy="259045"/>
    <xdr:sp macro="" textlink="">
      <xdr:nvSpPr>
        <xdr:cNvPr id="251" name="【公営住宅】&#10;一人当たり面積平均値テキスト"/>
        <xdr:cNvSpPr txBox="1"/>
      </xdr:nvSpPr>
      <xdr:spPr>
        <a:xfrm>
          <a:off x="10566400" y="1393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21589</xdr:rowOff>
    </xdr:from>
    <xdr:to>
      <xdr:col>15</xdr:col>
      <xdr:colOff>231775</xdr:colOff>
      <xdr:row>82</xdr:row>
      <xdr:rowOff>123189</xdr:rowOff>
    </xdr:to>
    <xdr:sp macro="" textlink="">
      <xdr:nvSpPr>
        <xdr:cNvPr id="252" name="フローチャート : 判断 251"/>
        <xdr:cNvSpPr/>
      </xdr:nvSpPr>
      <xdr:spPr>
        <a:xfrm>
          <a:off x="10426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170180</xdr:rowOff>
    </xdr:from>
    <xdr:to>
      <xdr:col>15</xdr:col>
      <xdr:colOff>231775</xdr:colOff>
      <xdr:row>83</xdr:row>
      <xdr:rowOff>100330</xdr:rowOff>
    </xdr:to>
    <xdr:sp macro="" textlink="">
      <xdr:nvSpPr>
        <xdr:cNvPr id="258" name="円/楕円 257"/>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148607</xdr:rowOff>
    </xdr:from>
    <xdr:ext cx="469744" cy="259045"/>
    <xdr:sp macro="" textlink="">
      <xdr:nvSpPr>
        <xdr:cNvPr id="259" name="【公営住宅】&#10;一人当たり面積該当値テキスト"/>
        <xdr:cNvSpPr txBox="1"/>
      </xdr:nvSpPr>
      <xdr:spPr>
        <a:xfrm>
          <a:off x="105664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8" name="テキスト ボックス 26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9" name="直線コネクタ 2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0" name="テキスト ボックス 2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22.1</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2" name="テキスト ボックス 27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22.2</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3"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9" name="円/楕円 27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80"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1" name="正方形/長方形 28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6" name="正方形/長方形 28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7" name="テキスト ボックス 2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8" name="直線コネクタ 2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89" name="テキスト ボックス 28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4,461</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90" name="直線コネクタ 2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91" name="テキスト ボックス 2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4,462</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4,463</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94"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5" name="テキスト ボックス 2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6" name="テキスト ボックス 2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7" name="テキスト ボックス 2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8" name="テキスト ボックス 2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9" name="テキスト ボックス 2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00" name="円/楕円 299"/>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469744" cy="259045"/>
    <xdr:sp macro="" textlink="">
      <xdr:nvSpPr>
        <xdr:cNvPr id="301" name="【港湾・漁港】&#10;一人当たり有形固定資産（償却資産）額該当値テキスト"/>
        <xdr:cNvSpPr txBox="1"/>
      </xdr:nvSpPr>
      <xdr:spPr>
        <a:xfrm>
          <a:off x="10566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02" name="正方形/長方形 30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9" name="正方形/長方形 30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2" name="テキスト ボックス 32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2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3048</xdr:rowOff>
    </xdr:from>
    <xdr:to>
      <xdr:col>23</xdr:col>
      <xdr:colOff>516889</xdr:colOff>
      <xdr:row>41</xdr:row>
      <xdr:rowOff>5334</xdr:rowOff>
    </xdr:to>
    <xdr:cxnSp macro="">
      <xdr:nvCxnSpPr>
        <xdr:cNvPr id="324" name="直線コネクタ 323"/>
        <xdr:cNvCxnSpPr/>
      </xdr:nvCxnSpPr>
      <xdr:spPr>
        <a:xfrm flipV="1">
          <a:off x="16318864" y="58323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9161</xdr:rowOff>
    </xdr:from>
    <xdr:ext cx="405111" cy="259045"/>
    <xdr:sp macro="" textlink="">
      <xdr:nvSpPr>
        <xdr:cNvPr id="325" name="【認定こども園・幼稚園・保育所】&#10;有形固定資産減価償却率最小値テキスト"/>
        <xdr:cNvSpPr txBox="1"/>
      </xdr:nvSpPr>
      <xdr:spPr>
        <a:xfrm>
          <a:off x="16408400" y="703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428625</xdr:colOff>
      <xdr:row>41</xdr:row>
      <xdr:rowOff>5334</xdr:rowOff>
    </xdr:from>
    <xdr:to>
      <xdr:col>23</xdr:col>
      <xdr:colOff>606425</xdr:colOff>
      <xdr:row>41</xdr:row>
      <xdr:rowOff>5334</xdr:rowOff>
    </xdr:to>
    <xdr:cxnSp macro="">
      <xdr:nvCxnSpPr>
        <xdr:cNvPr id="326" name="直線コネクタ 325"/>
        <xdr:cNvCxnSpPr/>
      </xdr:nvCxnSpPr>
      <xdr:spPr>
        <a:xfrm>
          <a:off x="16230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121175</xdr:rowOff>
    </xdr:from>
    <xdr:ext cx="405111" cy="259045"/>
    <xdr:sp macro="" textlink="">
      <xdr:nvSpPr>
        <xdr:cNvPr id="327" name="【認定こども園・幼稚園・保育所】&#10;有形固定資産減価償却率最大値テキスト"/>
        <xdr:cNvSpPr txBox="1"/>
      </xdr:nvSpPr>
      <xdr:spPr>
        <a:xfrm>
          <a:off x="164084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23</xdr:col>
      <xdr:colOff>428625</xdr:colOff>
      <xdr:row>34</xdr:row>
      <xdr:rowOff>3048</xdr:rowOff>
    </xdr:from>
    <xdr:to>
      <xdr:col>23</xdr:col>
      <xdr:colOff>606425</xdr:colOff>
      <xdr:row>34</xdr:row>
      <xdr:rowOff>3048</xdr:rowOff>
    </xdr:to>
    <xdr:cxnSp macro="">
      <xdr:nvCxnSpPr>
        <xdr:cNvPr id="328" name="直線コネクタ 327"/>
        <xdr:cNvCxnSpPr/>
      </xdr:nvCxnSpPr>
      <xdr:spPr>
        <a:xfrm>
          <a:off x="16230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102125</xdr:rowOff>
    </xdr:from>
    <xdr:ext cx="405111" cy="259045"/>
    <xdr:sp macro="" textlink="">
      <xdr:nvSpPr>
        <xdr:cNvPr id="329" name="【認定こども園・幼稚園・保育所】&#10;有形固定資産減価償却率平均値テキスト"/>
        <xdr:cNvSpPr txBox="1"/>
      </xdr:nvSpPr>
      <xdr:spPr>
        <a:xfrm>
          <a:off x="16408400" y="6102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123698</xdr:rowOff>
    </xdr:from>
    <xdr:to>
      <xdr:col>23</xdr:col>
      <xdr:colOff>568325</xdr:colOff>
      <xdr:row>36</xdr:row>
      <xdr:rowOff>53848</xdr:rowOff>
    </xdr:to>
    <xdr:sp macro="" textlink="">
      <xdr:nvSpPr>
        <xdr:cNvPr id="330" name="フローチャート : 判断 329"/>
        <xdr:cNvSpPr/>
      </xdr:nvSpPr>
      <xdr:spPr>
        <a:xfrm>
          <a:off x="162687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123698</xdr:rowOff>
    </xdr:from>
    <xdr:to>
      <xdr:col>23</xdr:col>
      <xdr:colOff>568325</xdr:colOff>
      <xdr:row>34</xdr:row>
      <xdr:rowOff>53848</xdr:rowOff>
    </xdr:to>
    <xdr:sp macro="" textlink="">
      <xdr:nvSpPr>
        <xdr:cNvPr id="336" name="円/楕円 335"/>
        <xdr:cNvSpPr/>
      </xdr:nvSpPr>
      <xdr:spPr>
        <a:xfrm>
          <a:off x="16268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76725</xdr:rowOff>
    </xdr:from>
    <xdr:ext cx="405111" cy="259045"/>
    <xdr:sp macro="" textlink="">
      <xdr:nvSpPr>
        <xdr:cNvPr id="337" name="【認定こども園・幼稚園・保育所】&#10;有形固定資産減価償却率該当値テキスト"/>
        <xdr:cNvSpPr txBox="1"/>
      </xdr:nvSpPr>
      <xdr:spPr>
        <a:xfrm>
          <a:off x="16408400" y="573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38" name="正方形/長方形 33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5" name="正方形/長方形 34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5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78486</xdr:rowOff>
    </xdr:to>
    <xdr:cxnSp macro="">
      <xdr:nvCxnSpPr>
        <xdr:cNvPr id="359" name="直線コネクタ 358"/>
        <xdr:cNvCxnSpPr/>
      </xdr:nvCxnSpPr>
      <xdr:spPr>
        <a:xfrm flipV="1">
          <a:off x="22160864" y="5681472"/>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82313</xdr:rowOff>
    </xdr:from>
    <xdr:ext cx="469744" cy="259045"/>
    <xdr:sp macro="" textlink="">
      <xdr:nvSpPr>
        <xdr:cNvPr id="360" name="【認定こども園・幼稚園・保育所】&#10;一人当たり面積最小値テキスト"/>
        <xdr:cNvSpPr txBox="1"/>
      </xdr:nvSpPr>
      <xdr:spPr>
        <a:xfrm>
          <a:off x="222504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78486</xdr:rowOff>
    </xdr:from>
    <xdr:to>
      <xdr:col>32</xdr:col>
      <xdr:colOff>276225</xdr:colOff>
      <xdr:row>41</xdr:row>
      <xdr:rowOff>78486</xdr:rowOff>
    </xdr:to>
    <xdr:cxnSp macro="">
      <xdr:nvCxnSpPr>
        <xdr:cNvPr id="361" name="直線コネクタ 36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62"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63" name="直線コネクタ 362"/>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79265</xdr:rowOff>
    </xdr:from>
    <xdr:ext cx="469744" cy="259045"/>
    <xdr:sp macro="" textlink="">
      <xdr:nvSpPr>
        <xdr:cNvPr id="364" name="【認定こども園・幼稚園・保育所】&#10;一人当たり面積平均値テキスト"/>
        <xdr:cNvSpPr txBox="1"/>
      </xdr:nvSpPr>
      <xdr:spPr>
        <a:xfrm>
          <a:off x="22250400" y="642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100838</xdr:rowOff>
    </xdr:from>
    <xdr:to>
      <xdr:col>32</xdr:col>
      <xdr:colOff>238125</xdr:colOff>
      <xdr:row>38</xdr:row>
      <xdr:rowOff>30988</xdr:rowOff>
    </xdr:to>
    <xdr:sp macro="" textlink="">
      <xdr:nvSpPr>
        <xdr:cNvPr id="365" name="フローチャート : 判断 364"/>
        <xdr:cNvSpPr/>
      </xdr:nvSpPr>
      <xdr:spPr>
        <a:xfrm>
          <a:off x="22110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144272</xdr:rowOff>
    </xdr:from>
    <xdr:to>
      <xdr:col>32</xdr:col>
      <xdr:colOff>238125</xdr:colOff>
      <xdr:row>33</xdr:row>
      <xdr:rowOff>74422</xdr:rowOff>
    </xdr:to>
    <xdr:sp macro="" textlink="">
      <xdr:nvSpPr>
        <xdr:cNvPr id="371" name="円/楕円 370"/>
        <xdr:cNvSpPr/>
      </xdr:nvSpPr>
      <xdr:spPr>
        <a:xfrm>
          <a:off x="22110700" y="56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97299</xdr:rowOff>
    </xdr:from>
    <xdr:ext cx="469744" cy="259045"/>
    <xdr:sp macro="" textlink="">
      <xdr:nvSpPr>
        <xdr:cNvPr id="372" name="【認定こども園・幼稚園・保育所】&#10;一人当たり面積該当値テキスト"/>
        <xdr:cNvSpPr txBox="1"/>
      </xdr:nvSpPr>
      <xdr:spPr>
        <a:xfrm>
          <a:off x="22250400"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73" name="正方形/長方形 37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0" name="正方形/長方形 37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3" name="テキスト ボックス 3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5" name="テキスト ボックス 38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5" name="テキスト ボックス 39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7" name="テキスト ボックス 3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9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54428</xdr:rowOff>
    </xdr:from>
    <xdr:to>
      <xdr:col>23</xdr:col>
      <xdr:colOff>516889</xdr:colOff>
      <xdr:row>63</xdr:row>
      <xdr:rowOff>73478</xdr:rowOff>
    </xdr:to>
    <xdr:cxnSp macro="">
      <xdr:nvCxnSpPr>
        <xdr:cNvPr id="399" name="直線コネクタ 398"/>
        <xdr:cNvCxnSpPr/>
      </xdr:nvCxnSpPr>
      <xdr:spPr>
        <a:xfrm flipV="1">
          <a:off x="16318864" y="9655628"/>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77305</xdr:rowOff>
    </xdr:from>
    <xdr:ext cx="405111" cy="259045"/>
    <xdr:sp macro="" textlink="">
      <xdr:nvSpPr>
        <xdr:cNvPr id="400" name="【学校施設】&#10;有形固定資産減価償却率最小値テキスト"/>
        <xdr:cNvSpPr txBox="1"/>
      </xdr:nvSpPr>
      <xdr:spPr>
        <a:xfrm>
          <a:off x="164084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a:t>
          </a:r>
          <a:endParaRPr kumimoji="1" lang="ja-JP" altLang="en-US" sz="1000" b="1">
            <a:latin typeface="ＭＳ Ｐゴシック"/>
          </a:endParaRPr>
        </a:p>
      </xdr:txBody>
    </xdr:sp>
    <xdr:clientData/>
  </xdr:oneCellAnchor>
  <xdr:twoCellAnchor>
    <xdr:from>
      <xdr:col>23</xdr:col>
      <xdr:colOff>428625</xdr:colOff>
      <xdr:row>63</xdr:row>
      <xdr:rowOff>73478</xdr:rowOff>
    </xdr:from>
    <xdr:to>
      <xdr:col>23</xdr:col>
      <xdr:colOff>606425</xdr:colOff>
      <xdr:row>63</xdr:row>
      <xdr:rowOff>73478</xdr:rowOff>
    </xdr:to>
    <xdr:cxnSp macro="">
      <xdr:nvCxnSpPr>
        <xdr:cNvPr id="401" name="直線コネクタ 400"/>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xdr:rowOff>
    </xdr:from>
    <xdr:ext cx="405111" cy="259045"/>
    <xdr:sp macro="" textlink="">
      <xdr:nvSpPr>
        <xdr:cNvPr id="402" name="【学校施設】&#10;有形固定資産減価償却率最大値テキスト"/>
        <xdr:cNvSpPr txBox="1"/>
      </xdr:nvSpPr>
      <xdr:spPr>
        <a:xfrm>
          <a:off x="16408400" y="943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428625</xdr:colOff>
      <xdr:row>56</xdr:row>
      <xdr:rowOff>54428</xdr:rowOff>
    </xdr:from>
    <xdr:to>
      <xdr:col>23</xdr:col>
      <xdr:colOff>606425</xdr:colOff>
      <xdr:row>56</xdr:row>
      <xdr:rowOff>54428</xdr:rowOff>
    </xdr:to>
    <xdr:cxnSp macro="">
      <xdr:nvCxnSpPr>
        <xdr:cNvPr id="403" name="直線コネクタ 402"/>
        <xdr:cNvCxnSpPr/>
      </xdr:nvCxnSpPr>
      <xdr:spPr>
        <a:xfrm>
          <a:off x="16230600" y="965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20155</xdr:rowOff>
    </xdr:from>
    <xdr:ext cx="405111" cy="259045"/>
    <xdr:sp macro="" textlink="">
      <xdr:nvSpPr>
        <xdr:cNvPr id="404" name="【学校施設】&#10;有形固定資産減価償却率平均値テキスト"/>
        <xdr:cNvSpPr txBox="1"/>
      </xdr:nvSpPr>
      <xdr:spPr>
        <a:xfrm>
          <a:off x="16408400" y="9964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41728</xdr:rowOff>
    </xdr:from>
    <xdr:to>
      <xdr:col>23</xdr:col>
      <xdr:colOff>568325</xdr:colOff>
      <xdr:row>58</xdr:row>
      <xdr:rowOff>143328</xdr:rowOff>
    </xdr:to>
    <xdr:sp macro="" textlink="">
      <xdr:nvSpPr>
        <xdr:cNvPr id="405" name="フローチャート : 判断 404"/>
        <xdr:cNvSpPr/>
      </xdr:nvSpPr>
      <xdr:spPr>
        <a:xfrm>
          <a:off x="16268700" y="9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3628</xdr:rowOff>
    </xdr:from>
    <xdr:to>
      <xdr:col>23</xdr:col>
      <xdr:colOff>568325</xdr:colOff>
      <xdr:row>56</xdr:row>
      <xdr:rowOff>105228</xdr:rowOff>
    </xdr:to>
    <xdr:sp macro="" textlink="">
      <xdr:nvSpPr>
        <xdr:cNvPr id="411" name="円/楕円 410"/>
        <xdr:cNvSpPr/>
      </xdr:nvSpPr>
      <xdr:spPr>
        <a:xfrm>
          <a:off x="16268700" y="96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128105</xdr:rowOff>
    </xdr:from>
    <xdr:ext cx="405111" cy="259045"/>
    <xdr:sp macro="" textlink="">
      <xdr:nvSpPr>
        <xdr:cNvPr id="412" name="【学校施設】&#10;有形固定資産減価償却率該当値テキスト"/>
        <xdr:cNvSpPr txBox="1"/>
      </xdr:nvSpPr>
      <xdr:spPr>
        <a:xfrm>
          <a:off x="16408400" y="955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13" name="正方形/長方形 41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0" name="正方形/長方形 41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3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xdr:rowOff>
    </xdr:from>
    <xdr:to>
      <xdr:col>32</xdr:col>
      <xdr:colOff>186689</xdr:colOff>
      <xdr:row>64</xdr:row>
      <xdr:rowOff>166551</xdr:rowOff>
    </xdr:to>
    <xdr:cxnSp macro="">
      <xdr:nvCxnSpPr>
        <xdr:cNvPr id="439" name="直線コネクタ 438"/>
        <xdr:cNvCxnSpPr/>
      </xdr:nvCxnSpPr>
      <xdr:spPr>
        <a:xfrm flipV="1">
          <a:off x="22160864" y="9607731"/>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170378</xdr:rowOff>
    </xdr:from>
    <xdr:ext cx="469744" cy="259045"/>
    <xdr:sp macro="" textlink="">
      <xdr:nvSpPr>
        <xdr:cNvPr id="440" name="【学校施設】&#10;一人当たり面積最小値テキスト"/>
        <xdr:cNvSpPr txBox="1"/>
      </xdr:nvSpPr>
      <xdr:spPr>
        <a:xfrm>
          <a:off x="22250400" y="111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0.989</a:t>
          </a:r>
          <a:endParaRPr kumimoji="1" lang="ja-JP" altLang="en-US" sz="1000" b="1">
            <a:latin typeface="ＭＳ Ｐゴシック"/>
          </a:endParaRPr>
        </a:p>
      </xdr:txBody>
    </xdr:sp>
    <xdr:clientData/>
  </xdr:oneCellAnchor>
  <xdr:twoCellAnchor>
    <xdr:from>
      <xdr:col>32</xdr:col>
      <xdr:colOff>98425</xdr:colOff>
      <xdr:row>64</xdr:row>
      <xdr:rowOff>166551</xdr:rowOff>
    </xdr:from>
    <xdr:to>
      <xdr:col>32</xdr:col>
      <xdr:colOff>276225</xdr:colOff>
      <xdr:row>64</xdr:row>
      <xdr:rowOff>166551</xdr:rowOff>
    </xdr:to>
    <xdr:cxnSp macro="">
      <xdr:nvCxnSpPr>
        <xdr:cNvPr id="441" name="直線コネクタ 440"/>
        <xdr:cNvCxnSpPr/>
      </xdr:nvCxnSpPr>
      <xdr:spPr>
        <a:xfrm>
          <a:off x="22072600" y="111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124658</xdr:rowOff>
    </xdr:from>
    <xdr:ext cx="469744" cy="259045"/>
    <xdr:sp macro="" textlink="">
      <xdr:nvSpPr>
        <xdr:cNvPr id="442" name="【学校施設】&#10;一人当たり面積最大値テキスト"/>
        <xdr:cNvSpPr txBox="1"/>
      </xdr:nvSpPr>
      <xdr:spPr>
        <a:xfrm>
          <a:off x="222504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a:t>
          </a:r>
          <a:endParaRPr kumimoji="1" lang="ja-JP" altLang="en-US" sz="1000" b="1">
            <a:latin typeface="ＭＳ Ｐゴシック"/>
          </a:endParaRPr>
        </a:p>
      </xdr:txBody>
    </xdr:sp>
    <xdr:clientData/>
  </xdr:oneCellAnchor>
  <xdr:twoCellAnchor>
    <xdr:from>
      <xdr:col>32</xdr:col>
      <xdr:colOff>98425</xdr:colOff>
      <xdr:row>56</xdr:row>
      <xdr:rowOff>6531</xdr:rowOff>
    </xdr:from>
    <xdr:to>
      <xdr:col>32</xdr:col>
      <xdr:colOff>276225</xdr:colOff>
      <xdr:row>56</xdr:row>
      <xdr:rowOff>6531</xdr:rowOff>
    </xdr:to>
    <xdr:cxnSp macro="">
      <xdr:nvCxnSpPr>
        <xdr:cNvPr id="443" name="直線コネクタ 442"/>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130101</xdr:rowOff>
    </xdr:from>
    <xdr:ext cx="469744" cy="259045"/>
    <xdr:sp macro="" textlink="">
      <xdr:nvSpPr>
        <xdr:cNvPr id="444" name="【学校施設】&#10;一人当たり面積平均値テキスト"/>
        <xdr:cNvSpPr txBox="1"/>
      </xdr:nvSpPr>
      <xdr:spPr>
        <a:xfrm>
          <a:off x="22250400" y="10074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151674</xdr:rowOff>
    </xdr:from>
    <xdr:to>
      <xdr:col>32</xdr:col>
      <xdr:colOff>238125</xdr:colOff>
      <xdr:row>59</xdr:row>
      <xdr:rowOff>81824</xdr:rowOff>
    </xdr:to>
    <xdr:sp macro="" textlink="">
      <xdr:nvSpPr>
        <xdr:cNvPr id="445" name="フローチャート : 判断 444"/>
        <xdr:cNvSpPr/>
      </xdr:nvSpPr>
      <xdr:spPr>
        <a:xfrm>
          <a:off x="22110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145143</xdr:rowOff>
    </xdr:from>
    <xdr:to>
      <xdr:col>32</xdr:col>
      <xdr:colOff>238125</xdr:colOff>
      <xdr:row>59</xdr:row>
      <xdr:rowOff>75293</xdr:rowOff>
    </xdr:to>
    <xdr:sp macro="" textlink="">
      <xdr:nvSpPr>
        <xdr:cNvPr id="451" name="円/楕円 450"/>
        <xdr:cNvSpPr/>
      </xdr:nvSpPr>
      <xdr:spPr>
        <a:xfrm>
          <a:off x="22110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168020</xdr:rowOff>
    </xdr:from>
    <xdr:ext cx="469744" cy="259045"/>
    <xdr:sp macro="" textlink="">
      <xdr:nvSpPr>
        <xdr:cNvPr id="452" name="【学校施設】&#10;一人当たり面積該当値テキスト"/>
        <xdr:cNvSpPr txBox="1"/>
      </xdr:nvSpPr>
      <xdr:spPr>
        <a:xfrm>
          <a:off x="22250400" y="99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53" name="正方形/長方形 45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60" name="正方形/長方形 45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73" name="テキスト ボックス 47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5" name="テキスト ボックス 4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7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114300</xdr:rowOff>
    </xdr:from>
    <xdr:to>
      <xdr:col>23</xdr:col>
      <xdr:colOff>516889</xdr:colOff>
      <xdr:row>86</xdr:row>
      <xdr:rowOff>133350</xdr:rowOff>
    </xdr:to>
    <xdr:cxnSp macro="">
      <xdr:nvCxnSpPr>
        <xdr:cNvPr id="477" name="直線コネクタ 476"/>
        <xdr:cNvCxnSpPr/>
      </xdr:nvCxnSpPr>
      <xdr:spPr>
        <a:xfrm flipV="1">
          <a:off x="16318864" y="133159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137177</xdr:rowOff>
    </xdr:from>
    <xdr:ext cx="405111" cy="259045"/>
    <xdr:sp macro="" textlink="">
      <xdr:nvSpPr>
        <xdr:cNvPr id="478" name="【児童館】&#10;有形固定資産減価償却率最小値テキスト"/>
        <xdr:cNvSpPr txBox="1"/>
      </xdr:nvSpPr>
      <xdr:spPr>
        <a:xfrm>
          <a:off x="164084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86</xdr:row>
      <xdr:rowOff>133350</xdr:rowOff>
    </xdr:from>
    <xdr:to>
      <xdr:col>23</xdr:col>
      <xdr:colOff>606425</xdr:colOff>
      <xdr:row>86</xdr:row>
      <xdr:rowOff>133350</xdr:rowOff>
    </xdr:to>
    <xdr:cxnSp macro="">
      <xdr:nvCxnSpPr>
        <xdr:cNvPr id="479" name="直線コネクタ 478"/>
        <xdr:cNvCxnSpPr/>
      </xdr:nvCxnSpPr>
      <xdr:spPr>
        <a:xfrm>
          <a:off x="16230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60977</xdr:rowOff>
    </xdr:from>
    <xdr:ext cx="405111" cy="259045"/>
    <xdr:sp macro="" textlink="">
      <xdr:nvSpPr>
        <xdr:cNvPr id="480" name="【児童館】&#10;有形固定資産減価償却率最大値テキスト"/>
        <xdr:cNvSpPr txBox="1"/>
      </xdr:nvSpPr>
      <xdr:spPr>
        <a:xfrm>
          <a:off x="164084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23</xdr:col>
      <xdr:colOff>428625</xdr:colOff>
      <xdr:row>77</xdr:row>
      <xdr:rowOff>114300</xdr:rowOff>
    </xdr:from>
    <xdr:to>
      <xdr:col>23</xdr:col>
      <xdr:colOff>606425</xdr:colOff>
      <xdr:row>77</xdr:row>
      <xdr:rowOff>114300</xdr:rowOff>
    </xdr:to>
    <xdr:cxnSp macro="">
      <xdr:nvCxnSpPr>
        <xdr:cNvPr id="481" name="直線コネクタ 480"/>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80027</xdr:rowOff>
    </xdr:from>
    <xdr:ext cx="405111" cy="259045"/>
    <xdr:sp macro="" textlink="">
      <xdr:nvSpPr>
        <xdr:cNvPr id="482" name="【児童館】&#10;有形固定資産減価償却率平均値テキスト"/>
        <xdr:cNvSpPr txBox="1"/>
      </xdr:nvSpPr>
      <xdr:spPr>
        <a:xfrm>
          <a:off x="16408400" y="1431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101600</xdr:rowOff>
    </xdr:from>
    <xdr:to>
      <xdr:col>23</xdr:col>
      <xdr:colOff>568325</xdr:colOff>
      <xdr:row>84</xdr:row>
      <xdr:rowOff>31750</xdr:rowOff>
    </xdr:to>
    <xdr:sp macro="" textlink="">
      <xdr:nvSpPr>
        <xdr:cNvPr id="483" name="フローチャート : 判断 482"/>
        <xdr:cNvSpPr/>
      </xdr:nvSpPr>
      <xdr:spPr>
        <a:xfrm>
          <a:off x="16268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63500</xdr:rowOff>
    </xdr:from>
    <xdr:to>
      <xdr:col>23</xdr:col>
      <xdr:colOff>568325</xdr:colOff>
      <xdr:row>77</xdr:row>
      <xdr:rowOff>165100</xdr:rowOff>
    </xdr:to>
    <xdr:sp macro="" textlink="">
      <xdr:nvSpPr>
        <xdr:cNvPr id="489" name="円/楕円 488"/>
        <xdr:cNvSpPr/>
      </xdr:nvSpPr>
      <xdr:spPr>
        <a:xfrm>
          <a:off x="16268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16527</xdr:rowOff>
    </xdr:from>
    <xdr:ext cx="405111" cy="259045"/>
    <xdr:sp macro="" textlink="">
      <xdr:nvSpPr>
        <xdr:cNvPr id="490" name="【児童館】&#10;有形固定資産減価償却率該当値テキスト"/>
        <xdr:cNvSpPr txBox="1"/>
      </xdr:nvSpPr>
      <xdr:spPr>
        <a:xfrm>
          <a:off x="16408400"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91" name="正方形/長方形 49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8" name="正方形/長方形 49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1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86</xdr:row>
      <xdr:rowOff>38100</xdr:rowOff>
    </xdr:to>
    <xdr:cxnSp macro="">
      <xdr:nvCxnSpPr>
        <xdr:cNvPr id="514" name="直線コネクタ 513"/>
        <xdr:cNvCxnSpPr/>
      </xdr:nvCxnSpPr>
      <xdr:spPr>
        <a:xfrm flipV="1">
          <a:off x="22160864" y="13487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5"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6" name="直線コネクタ 51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7"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8" name="直線コネクタ 51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19"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26" name="円/楕円 525"/>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41927</xdr:rowOff>
    </xdr:from>
    <xdr:ext cx="469744" cy="259045"/>
    <xdr:sp macro="" textlink="">
      <xdr:nvSpPr>
        <xdr:cNvPr id="527" name="【児童館】&#10;一人当たり面積該当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28" name="正方形/長方形 52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35" name="正方形/長方形 53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8" name="テキスト ボックス 5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0" name="テキスト ボックス 54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5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91439</xdr:rowOff>
    </xdr:from>
    <xdr:to>
      <xdr:col>23</xdr:col>
      <xdr:colOff>516889</xdr:colOff>
      <xdr:row>108</xdr:row>
      <xdr:rowOff>83820</xdr:rowOff>
    </xdr:to>
    <xdr:cxnSp macro="">
      <xdr:nvCxnSpPr>
        <xdr:cNvPr id="552" name="直線コネクタ 551"/>
        <xdr:cNvCxnSpPr/>
      </xdr:nvCxnSpPr>
      <xdr:spPr>
        <a:xfrm flipV="1">
          <a:off x="16318864" y="17407889"/>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87647</xdr:rowOff>
    </xdr:from>
    <xdr:ext cx="405111" cy="259045"/>
    <xdr:sp macro="" textlink="">
      <xdr:nvSpPr>
        <xdr:cNvPr id="553" name="【公民館】&#10;有形固定資産減価償却率最小値テキスト"/>
        <xdr:cNvSpPr txBox="1"/>
      </xdr:nvSpPr>
      <xdr:spPr>
        <a:xfrm>
          <a:off x="16408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23</xdr:col>
      <xdr:colOff>428625</xdr:colOff>
      <xdr:row>108</xdr:row>
      <xdr:rowOff>83820</xdr:rowOff>
    </xdr:from>
    <xdr:to>
      <xdr:col>23</xdr:col>
      <xdr:colOff>606425</xdr:colOff>
      <xdr:row>108</xdr:row>
      <xdr:rowOff>83820</xdr:rowOff>
    </xdr:to>
    <xdr:cxnSp macro="">
      <xdr:nvCxnSpPr>
        <xdr:cNvPr id="554" name="直線コネクタ 55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38116</xdr:rowOff>
    </xdr:from>
    <xdr:ext cx="405111" cy="259045"/>
    <xdr:sp macro="" textlink="">
      <xdr:nvSpPr>
        <xdr:cNvPr id="555" name="【公民館】&#10;有形固定資産減価償却率最大値テキスト"/>
        <xdr:cNvSpPr txBox="1"/>
      </xdr:nvSpPr>
      <xdr:spPr>
        <a:xfrm>
          <a:off x="16408400"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428625</xdr:colOff>
      <xdr:row>101</xdr:row>
      <xdr:rowOff>91439</xdr:rowOff>
    </xdr:from>
    <xdr:to>
      <xdr:col>23</xdr:col>
      <xdr:colOff>606425</xdr:colOff>
      <xdr:row>101</xdr:row>
      <xdr:rowOff>91439</xdr:rowOff>
    </xdr:to>
    <xdr:cxnSp macro="">
      <xdr:nvCxnSpPr>
        <xdr:cNvPr id="556" name="直線コネクタ 555"/>
        <xdr:cNvCxnSpPr/>
      </xdr:nvCxnSpPr>
      <xdr:spPr>
        <a:xfrm>
          <a:off x="16230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83838</xdr:rowOff>
    </xdr:from>
    <xdr:ext cx="405111" cy="259045"/>
    <xdr:sp macro="" textlink="">
      <xdr:nvSpPr>
        <xdr:cNvPr id="557" name="【公民館】&#10;有形固定資産減価償却率平均値テキスト"/>
        <xdr:cNvSpPr txBox="1"/>
      </xdr:nvSpPr>
      <xdr:spPr>
        <a:xfrm>
          <a:off x="164084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105411</xdr:rowOff>
    </xdr:from>
    <xdr:to>
      <xdr:col>23</xdr:col>
      <xdr:colOff>568325</xdr:colOff>
      <xdr:row>105</xdr:row>
      <xdr:rowOff>35561</xdr:rowOff>
    </xdr:to>
    <xdr:sp macro="" textlink="">
      <xdr:nvSpPr>
        <xdr:cNvPr id="558" name="フローチャート : 判断 55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40639</xdr:rowOff>
    </xdr:from>
    <xdr:to>
      <xdr:col>23</xdr:col>
      <xdr:colOff>568325</xdr:colOff>
      <xdr:row>101</xdr:row>
      <xdr:rowOff>142239</xdr:rowOff>
    </xdr:to>
    <xdr:sp macro="" textlink="">
      <xdr:nvSpPr>
        <xdr:cNvPr id="564" name="円/楕円 563"/>
        <xdr:cNvSpPr/>
      </xdr:nvSpPr>
      <xdr:spPr>
        <a:xfrm>
          <a:off x="16268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165116</xdr:rowOff>
    </xdr:from>
    <xdr:ext cx="405111" cy="259045"/>
    <xdr:sp macro="" textlink="">
      <xdr:nvSpPr>
        <xdr:cNvPr id="565" name="【公民館】&#10;有形固定資産減価償却率該当値テキスト"/>
        <xdr:cNvSpPr txBox="1"/>
      </xdr:nvSpPr>
      <xdr:spPr>
        <a:xfrm>
          <a:off x="16408400" y="1731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66" name="正方形/長方形 56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73" name="正方形/長方形 57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8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38100</xdr:rowOff>
    </xdr:from>
    <xdr:to>
      <xdr:col>32</xdr:col>
      <xdr:colOff>186689</xdr:colOff>
      <xdr:row>109</xdr:row>
      <xdr:rowOff>44450</xdr:rowOff>
    </xdr:to>
    <xdr:cxnSp macro="">
      <xdr:nvCxnSpPr>
        <xdr:cNvPr id="590" name="直線コネクタ 589"/>
        <xdr:cNvCxnSpPr/>
      </xdr:nvCxnSpPr>
      <xdr:spPr>
        <a:xfrm flipV="1">
          <a:off x="22160864" y="17183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48277</xdr:rowOff>
    </xdr:from>
    <xdr:ext cx="469744" cy="259045"/>
    <xdr:sp macro="" textlink="">
      <xdr:nvSpPr>
        <xdr:cNvPr id="591" name="【公民館】&#10;一人当たり面積最小値テキスト"/>
        <xdr:cNvSpPr txBox="1"/>
      </xdr:nvSpPr>
      <xdr:spPr>
        <a:xfrm>
          <a:off x="22250400" y="187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109</xdr:row>
      <xdr:rowOff>44450</xdr:rowOff>
    </xdr:from>
    <xdr:to>
      <xdr:col>32</xdr:col>
      <xdr:colOff>276225</xdr:colOff>
      <xdr:row>109</xdr:row>
      <xdr:rowOff>44450</xdr:rowOff>
    </xdr:to>
    <xdr:cxnSp macro="">
      <xdr:nvCxnSpPr>
        <xdr:cNvPr id="592" name="直線コネクタ 591"/>
        <xdr:cNvCxnSpPr/>
      </xdr:nvCxnSpPr>
      <xdr:spPr>
        <a:xfrm>
          <a:off x="22072600" y="187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156227</xdr:rowOff>
    </xdr:from>
    <xdr:ext cx="469744" cy="259045"/>
    <xdr:sp macro="" textlink="">
      <xdr:nvSpPr>
        <xdr:cNvPr id="593" name="【公民館】&#10;一人当たり面積最大値テキスト"/>
        <xdr:cNvSpPr txBox="1"/>
      </xdr:nvSpPr>
      <xdr:spPr>
        <a:xfrm>
          <a:off x="22250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100</xdr:row>
      <xdr:rowOff>38100</xdr:rowOff>
    </xdr:from>
    <xdr:to>
      <xdr:col>32</xdr:col>
      <xdr:colOff>276225</xdr:colOff>
      <xdr:row>100</xdr:row>
      <xdr:rowOff>38100</xdr:rowOff>
    </xdr:to>
    <xdr:cxnSp macro="">
      <xdr:nvCxnSpPr>
        <xdr:cNvPr id="594" name="直線コネクタ 59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162577</xdr:rowOff>
    </xdr:from>
    <xdr:ext cx="469744" cy="259045"/>
    <xdr:sp macro="" textlink="">
      <xdr:nvSpPr>
        <xdr:cNvPr id="595" name="【公民館】&#10;一人当たり面積平均値テキスト"/>
        <xdr:cNvSpPr txBox="1"/>
      </xdr:nvSpPr>
      <xdr:spPr>
        <a:xfrm>
          <a:off x="222504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139700</xdr:rowOff>
    </xdr:from>
    <xdr:to>
      <xdr:col>32</xdr:col>
      <xdr:colOff>238125</xdr:colOff>
      <xdr:row>107</xdr:row>
      <xdr:rowOff>69850</xdr:rowOff>
    </xdr:to>
    <xdr:sp macro="" textlink="">
      <xdr:nvSpPr>
        <xdr:cNvPr id="596" name="フローチャート : 判断 59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114300</xdr:rowOff>
    </xdr:from>
    <xdr:to>
      <xdr:col>32</xdr:col>
      <xdr:colOff>238125</xdr:colOff>
      <xdr:row>109</xdr:row>
      <xdr:rowOff>44450</xdr:rowOff>
    </xdr:to>
    <xdr:sp macro="" textlink="">
      <xdr:nvSpPr>
        <xdr:cNvPr id="602" name="円/楕円 601"/>
        <xdr:cNvSpPr/>
      </xdr:nvSpPr>
      <xdr:spPr>
        <a:xfrm>
          <a:off x="22110700" y="18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29227</xdr:rowOff>
    </xdr:from>
    <xdr:ext cx="469744" cy="259045"/>
    <xdr:sp macro="" textlink="">
      <xdr:nvSpPr>
        <xdr:cNvPr id="603" name="【公民館】&#10;一人当たり面積該当値テキスト"/>
        <xdr:cNvSpPr txBox="1"/>
      </xdr:nvSpPr>
      <xdr:spPr>
        <a:xfrm>
          <a:off x="22250400"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04" name="正方形/長方形 60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06" name="テキスト ボックス 60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全体的に有形固定資産減価償却率が高くなっている。道路の減価償却率が８３．６％と特に高くなっているが，これは昭和６２年度以降に供用開始されたものは年度ごとの数値があるのに対して，昭和６１年度以前に供用開始されたものについては年度ごとの内訳が不明であるため，昭和４７年度施工（</a:t>
          </a:r>
          <a:r>
            <a:rPr kumimoji="1" lang="en-US" altLang="ja-JP" sz="1300">
              <a:latin typeface="ＭＳ Ｐゴシック"/>
            </a:rPr>
            <a:t>※</a:t>
          </a:r>
          <a:r>
            <a:rPr kumimoji="1" lang="ja-JP" altLang="en-US" sz="1300">
              <a:latin typeface="ＭＳ Ｐゴシック"/>
            </a:rPr>
            <a:t>）とみなして計上しており，それらが道路全体の取得金額の８８％を占め，その減価償却率が９０％以上となっていることが主な要因である。また，公営住宅の７９．３％，児童館の６５．８％，公民館の７３．３％（いずれも延床面積比）が築３０年以上であるため，減価償却率が高くなっている。</a:t>
          </a:r>
          <a:endParaRPr kumimoji="1" lang="en-US" altLang="ja-JP" sz="1300">
            <a:latin typeface="ＭＳ Ｐゴシック"/>
          </a:endParaRPr>
        </a:p>
        <a:p>
          <a:r>
            <a:rPr kumimoji="1" lang="ja-JP" altLang="en-US" sz="1300">
              <a:latin typeface="ＭＳ Ｐゴシック"/>
            </a:rPr>
            <a:t>　今後，倉敷市公共施設等総合管理計画や倉敷市行財政改革プラン２０１６等に基づき，道路ストック（道路・橋りょう・トンネル等）について，点検を終えたものから順次，長寿命化修繕計画を策定し，計画的に補修工事等を実施するほか，学校施設の長寿命化計画の策定や児島地区の公立保育園の統合（３園→１園），船穂地区の公立幼稚園の統合（３園→１園）などに取り組むことと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 </a:t>
          </a:r>
          <a:r>
            <a:rPr kumimoji="1" lang="ja-JP" altLang="en-US" sz="1300">
              <a:latin typeface="ＭＳ Ｐゴシック"/>
            </a:rPr>
            <a:t>昭和３１年（固定資産台帳を作成した年度を起点として耐用年数が過ぎる前年）と昭和６２年の中間をとって，昭和４７年度とみなしている。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xdr:rowOff>
    </xdr:from>
    <xdr:to>
      <xdr:col>6</xdr:col>
      <xdr:colOff>510540</xdr:colOff>
      <xdr:row>42</xdr:row>
      <xdr:rowOff>68580</xdr:rowOff>
    </xdr:to>
    <xdr:cxnSp macro="">
      <xdr:nvCxnSpPr>
        <xdr:cNvPr id="57" name="直線コネクタ 56"/>
        <xdr:cNvCxnSpPr/>
      </xdr:nvCxnSpPr>
      <xdr:spPr>
        <a:xfrm flipV="1">
          <a:off x="4634865" y="58369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72407</xdr:rowOff>
    </xdr:from>
    <xdr:ext cx="405111" cy="259045"/>
    <xdr:sp macro="" textlink="">
      <xdr:nvSpPr>
        <xdr:cNvPr id="58" name="【図書館】&#10;有形固定資産減価償却率最小値テキスト"/>
        <xdr:cNvSpPr txBox="1"/>
      </xdr:nvSpPr>
      <xdr:spPr>
        <a:xfrm>
          <a:off x="472440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42</xdr:row>
      <xdr:rowOff>68580</xdr:rowOff>
    </xdr:from>
    <xdr:to>
      <xdr:col>6</xdr:col>
      <xdr:colOff>600075</xdr:colOff>
      <xdr:row>42</xdr:row>
      <xdr:rowOff>68580</xdr:rowOff>
    </xdr:to>
    <xdr:cxnSp macro="">
      <xdr:nvCxnSpPr>
        <xdr:cNvPr id="59" name="直線コネクタ 58"/>
        <xdr:cNvCxnSpPr/>
      </xdr:nvCxnSpPr>
      <xdr:spPr>
        <a:xfrm>
          <a:off x="4546600" y="726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125747</xdr:rowOff>
    </xdr:from>
    <xdr:ext cx="405111" cy="259045"/>
    <xdr:sp macro="" textlink="">
      <xdr:nvSpPr>
        <xdr:cNvPr id="60" name="【図書館】&#10;有形固定資産減価償却率最大値テキスト"/>
        <xdr:cNvSpPr txBox="1"/>
      </xdr:nvSpPr>
      <xdr:spPr>
        <a:xfrm>
          <a:off x="4724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34</xdr:row>
      <xdr:rowOff>7620</xdr:rowOff>
    </xdr:from>
    <xdr:to>
      <xdr:col>6</xdr:col>
      <xdr:colOff>600075</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124477</xdr:rowOff>
    </xdr:from>
    <xdr:ext cx="405111" cy="259045"/>
    <xdr:sp macro="" textlink="">
      <xdr:nvSpPr>
        <xdr:cNvPr id="62" name="【図書館】&#10;有形固定資産減価償却率平均値テキスト"/>
        <xdr:cNvSpPr txBox="1"/>
      </xdr:nvSpPr>
      <xdr:spPr>
        <a:xfrm>
          <a:off x="4724400" y="646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101600</xdr:rowOff>
    </xdr:from>
    <xdr:to>
      <xdr:col>6</xdr:col>
      <xdr:colOff>561975</xdr:colOff>
      <xdr:row>39</xdr:row>
      <xdr:rowOff>31750</xdr:rowOff>
    </xdr:to>
    <xdr:sp macro="" textlink="">
      <xdr:nvSpPr>
        <xdr:cNvPr id="63" name="フローチャート : 判断 62"/>
        <xdr:cNvSpPr/>
      </xdr:nvSpPr>
      <xdr:spPr>
        <a:xfrm>
          <a:off x="4584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139700</xdr:rowOff>
    </xdr:from>
    <xdr:to>
      <xdr:col>6</xdr:col>
      <xdr:colOff>561975</xdr:colOff>
      <xdr:row>41</xdr:row>
      <xdr:rowOff>69850</xdr:rowOff>
    </xdr:to>
    <xdr:sp macro="" textlink="">
      <xdr:nvSpPr>
        <xdr:cNvPr id="69" name="円/楕円 68"/>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118127</xdr:rowOff>
    </xdr:from>
    <xdr:ext cx="405111" cy="259045"/>
    <xdr:sp macro="" textlink="">
      <xdr:nvSpPr>
        <xdr:cNvPr id="70" name="【図書館】&#10;有形固定資産減価償却率該当値テキスト"/>
        <xdr:cNvSpPr txBox="1"/>
      </xdr:nvSpPr>
      <xdr:spPr>
        <a:xfrm>
          <a:off x="4724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19050</xdr:rowOff>
    </xdr:from>
    <xdr:to>
      <xdr:col>15</xdr:col>
      <xdr:colOff>180340</xdr:colOff>
      <xdr:row>41</xdr:row>
      <xdr:rowOff>133350</xdr:rowOff>
    </xdr:to>
    <xdr:cxnSp macro="">
      <xdr:nvCxnSpPr>
        <xdr:cNvPr id="93" name="直線コネクタ 92"/>
        <xdr:cNvCxnSpPr/>
      </xdr:nvCxnSpPr>
      <xdr:spPr>
        <a:xfrm flipV="1">
          <a:off x="10476865" y="601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4"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5" name="直線コネクタ 94"/>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137177</xdr:rowOff>
    </xdr:from>
    <xdr:ext cx="469744" cy="259045"/>
    <xdr:sp macro="" textlink="">
      <xdr:nvSpPr>
        <xdr:cNvPr id="96" name="【図書館】&#10;一人当たり面積最大値テキスト"/>
        <xdr:cNvSpPr txBox="1"/>
      </xdr:nvSpPr>
      <xdr:spPr>
        <a:xfrm>
          <a:off x="10566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35</xdr:row>
      <xdr:rowOff>19050</xdr:rowOff>
    </xdr:from>
    <xdr:to>
      <xdr:col>15</xdr:col>
      <xdr:colOff>269875</xdr:colOff>
      <xdr:row>35</xdr:row>
      <xdr:rowOff>19050</xdr:rowOff>
    </xdr:to>
    <xdr:cxnSp macro="">
      <xdr:nvCxnSpPr>
        <xdr:cNvPr id="97" name="直線コネクタ 96"/>
        <xdr:cNvCxnSpPr/>
      </xdr:nvCxnSpPr>
      <xdr:spPr>
        <a:xfrm>
          <a:off x="10388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15257</xdr:rowOff>
    </xdr:from>
    <xdr:ext cx="469744" cy="259045"/>
    <xdr:sp macro="" textlink="">
      <xdr:nvSpPr>
        <xdr:cNvPr id="98" name="【図書館】&#10;一人当たり面積平均値テキスト"/>
        <xdr:cNvSpPr txBox="1"/>
      </xdr:nvSpPr>
      <xdr:spPr>
        <a:xfrm>
          <a:off x="10566400" y="635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36830</xdr:rowOff>
    </xdr:from>
    <xdr:to>
      <xdr:col>15</xdr:col>
      <xdr:colOff>231775</xdr:colOff>
      <xdr:row>37</xdr:row>
      <xdr:rowOff>138430</xdr:rowOff>
    </xdr:to>
    <xdr:sp macro="" textlink="">
      <xdr:nvSpPr>
        <xdr:cNvPr id="99" name="フローチャート : 判断 98"/>
        <xdr:cNvSpPr/>
      </xdr:nvSpPr>
      <xdr:spPr>
        <a:xfrm>
          <a:off x="10426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162560</xdr:rowOff>
    </xdr:from>
    <xdr:to>
      <xdr:col>15</xdr:col>
      <xdr:colOff>231775</xdr:colOff>
      <xdr:row>37</xdr:row>
      <xdr:rowOff>92710</xdr:rowOff>
    </xdr:to>
    <xdr:sp macro="" textlink="">
      <xdr:nvSpPr>
        <xdr:cNvPr id="105" name="円/楕円 104"/>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13987</xdr:rowOff>
    </xdr:from>
    <xdr:ext cx="469744" cy="259045"/>
    <xdr:sp macro="" textlink="">
      <xdr:nvSpPr>
        <xdr:cNvPr id="106" name="【図書館】&#10;一人当たり面積該当値テキスト"/>
        <xdr:cNvSpPr txBox="1"/>
      </xdr:nvSpPr>
      <xdr:spPr>
        <a:xfrm>
          <a:off x="105664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7620</xdr:rowOff>
    </xdr:from>
    <xdr:to>
      <xdr:col>6</xdr:col>
      <xdr:colOff>510540</xdr:colOff>
      <xdr:row>64</xdr:row>
      <xdr:rowOff>0</xdr:rowOff>
    </xdr:to>
    <xdr:cxnSp macro="">
      <xdr:nvCxnSpPr>
        <xdr:cNvPr id="131" name="直線コネクタ 130"/>
        <xdr:cNvCxnSpPr/>
      </xdr:nvCxnSpPr>
      <xdr:spPr>
        <a:xfrm flipV="1">
          <a:off x="4634865" y="9608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3827</xdr:rowOff>
    </xdr:from>
    <xdr:ext cx="405111" cy="259045"/>
    <xdr:sp macro="" textlink="">
      <xdr:nvSpPr>
        <xdr:cNvPr id="132" name="【体育館・プール】&#10;有形固定資産減価償却率最小値テキスト"/>
        <xdr:cNvSpPr txBox="1"/>
      </xdr:nvSpPr>
      <xdr:spPr>
        <a:xfrm>
          <a:off x="4724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64</xdr:row>
      <xdr:rowOff>0</xdr:rowOff>
    </xdr:from>
    <xdr:to>
      <xdr:col>6</xdr:col>
      <xdr:colOff>600075</xdr:colOff>
      <xdr:row>64</xdr:row>
      <xdr:rowOff>0</xdr:rowOff>
    </xdr:to>
    <xdr:cxnSp macro="">
      <xdr:nvCxnSpPr>
        <xdr:cNvPr id="133" name="直線コネクタ 13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125747</xdr:rowOff>
    </xdr:from>
    <xdr:ext cx="405111" cy="259045"/>
    <xdr:sp macro="" textlink="">
      <xdr:nvSpPr>
        <xdr:cNvPr id="134" name="【体育館・プール】&#10;有形固定資産減価償却率最大値テキスト"/>
        <xdr:cNvSpPr txBox="1"/>
      </xdr:nvSpPr>
      <xdr:spPr>
        <a:xfrm>
          <a:off x="4724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56</xdr:row>
      <xdr:rowOff>7620</xdr:rowOff>
    </xdr:from>
    <xdr:to>
      <xdr:col>6</xdr:col>
      <xdr:colOff>600075</xdr:colOff>
      <xdr:row>56</xdr:row>
      <xdr:rowOff>7620</xdr:rowOff>
    </xdr:to>
    <xdr:cxnSp macro="">
      <xdr:nvCxnSpPr>
        <xdr:cNvPr id="135" name="直線コネクタ 134"/>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6367</xdr:rowOff>
    </xdr:from>
    <xdr:ext cx="405111" cy="259045"/>
    <xdr:sp macro="" textlink="">
      <xdr:nvSpPr>
        <xdr:cNvPr id="136" name="【体育館・プール】&#10;有形固定資産減価償却率平均値テキスト"/>
        <xdr:cNvSpPr txBox="1"/>
      </xdr:nvSpPr>
      <xdr:spPr>
        <a:xfrm>
          <a:off x="4724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37" name="フローチャート : 判断 136"/>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120650</xdr:rowOff>
    </xdr:from>
    <xdr:to>
      <xdr:col>6</xdr:col>
      <xdr:colOff>561975</xdr:colOff>
      <xdr:row>64</xdr:row>
      <xdr:rowOff>50800</xdr:rowOff>
    </xdr:to>
    <xdr:sp macro="" textlink="">
      <xdr:nvSpPr>
        <xdr:cNvPr id="143" name="円/楕円 142"/>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35577</xdr:rowOff>
    </xdr:from>
    <xdr:ext cx="405111" cy="259045"/>
    <xdr:sp macro="" textlink="">
      <xdr:nvSpPr>
        <xdr:cNvPr id="144" name="【体育館・プール】&#10;有形固定資産減価償却率該当値テキスト"/>
        <xdr:cNvSpPr txBox="1"/>
      </xdr:nvSpPr>
      <xdr:spPr>
        <a:xfrm>
          <a:off x="47244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7" name="テキスト ボックス 15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9" name="テキスト ボックス 15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1" name="テキスト ボックス 16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3" name="テキスト ボックス 16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5" name="テキスト ボックス 16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114300</xdr:rowOff>
    </xdr:from>
    <xdr:to>
      <xdr:col>15</xdr:col>
      <xdr:colOff>180340</xdr:colOff>
      <xdr:row>63</xdr:row>
      <xdr:rowOff>95250</xdr:rowOff>
    </xdr:to>
    <xdr:cxnSp macro="">
      <xdr:nvCxnSpPr>
        <xdr:cNvPr id="169" name="直線コネクタ 168"/>
        <xdr:cNvCxnSpPr/>
      </xdr:nvCxnSpPr>
      <xdr:spPr>
        <a:xfrm flipV="1">
          <a:off x="10476865" y="954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99077</xdr:rowOff>
    </xdr:from>
    <xdr:ext cx="469744" cy="259045"/>
    <xdr:sp macro="" textlink="">
      <xdr:nvSpPr>
        <xdr:cNvPr id="170" name="【体育館・プール】&#10;一人当たり面積最小値テキスト"/>
        <xdr:cNvSpPr txBox="1"/>
      </xdr:nvSpPr>
      <xdr:spPr>
        <a:xfrm>
          <a:off x="10566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63</xdr:row>
      <xdr:rowOff>95250</xdr:rowOff>
    </xdr:from>
    <xdr:to>
      <xdr:col>15</xdr:col>
      <xdr:colOff>269875</xdr:colOff>
      <xdr:row>63</xdr:row>
      <xdr:rowOff>95250</xdr:rowOff>
    </xdr:to>
    <xdr:cxnSp macro="">
      <xdr:nvCxnSpPr>
        <xdr:cNvPr id="171" name="直線コネクタ 170"/>
        <xdr:cNvCxnSpPr/>
      </xdr:nvCxnSpPr>
      <xdr:spPr>
        <a:xfrm>
          <a:off x="10388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60977</xdr:rowOff>
    </xdr:from>
    <xdr:ext cx="469744" cy="259045"/>
    <xdr:sp macro="" textlink="">
      <xdr:nvSpPr>
        <xdr:cNvPr id="172" name="【体育館・プール】&#10;一人当たり面積最大値テキスト"/>
        <xdr:cNvSpPr txBox="1"/>
      </xdr:nvSpPr>
      <xdr:spPr>
        <a:xfrm>
          <a:off x="105664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55</xdr:row>
      <xdr:rowOff>114300</xdr:rowOff>
    </xdr:from>
    <xdr:to>
      <xdr:col>15</xdr:col>
      <xdr:colOff>269875</xdr:colOff>
      <xdr:row>55</xdr:row>
      <xdr:rowOff>114300</xdr:rowOff>
    </xdr:to>
    <xdr:cxnSp macro="">
      <xdr:nvCxnSpPr>
        <xdr:cNvPr id="173" name="直線コネクタ 172"/>
        <xdr:cNvCxnSpPr/>
      </xdr:nvCxnSpPr>
      <xdr:spPr>
        <a:xfrm>
          <a:off x="10388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86377</xdr:rowOff>
    </xdr:from>
    <xdr:ext cx="469744" cy="259045"/>
    <xdr:sp macro="" textlink="">
      <xdr:nvSpPr>
        <xdr:cNvPr id="174" name="【体育館・プール】&#10;一人当たり面積平均値テキスト"/>
        <xdr:cNvSpPr txBox="1"/>
      </xdr:nvSpPr>
      <xdr:spPr>
        <a:xfrm>
          <a:off x="10566400" y="1003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63500</xdr:rowOff>
    </xdr:from>
    <xdr:to>
      <xdr:col>15</xdr:col>
      <xdr:colOff>231775</xdr:colOff>
      <xdr:row>59</xdr:row>
      <xdr:rowOff>165100</xdr:rowOff>
    </xdr:to>
    <xdr:sp macro="" textlink="">
      <xdr:nvSpPr>
        <xdr:cNvPr id="175" name="フローチャート : 判断 174"/>
        <xdr:cNvSpPr/>
      </xdr:nvSpPr>
      <xdr:spPr>
        <a:xfrm>
          <a:off x="10426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81" name="円/楕円 180"/>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99077</xdr:rowOff>
    </xdr:from>
    <xdr:ext cx="469744" cy="259045"/>
    <xdr:sp macro="" textlink="">
      <xdr:nvSpPr>
        <xdr:cNvPr id="182" name="【体育館・プール】&#10;一人当たり面積該当値テキスト"/>
        <xdr:cNvSpPr txBox="1"/>
      </xdr:nvSpPr>
      <xdr:spPr>
        <a:xfrm>
          <a:off x="105664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1" name="テキスト ボックス 20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90678</xdr:rowOff>
    </xdr:from>
    <xdr:to>
      <xdr:col>6</xdr:col>
      <xdr:colOff>510540</xdr:colOff>
      <xdr:row>86</xdr:row>
      <xdr:rowOff>6096</xdr:rowOff>
    </xdr:to>
    <xdr:cxnSp macro="">
      <xdr:nvCxnSpPr>
        <xdr:cNvPr id="205" name="直線コネクタ 204"/>
        <xdr:cNvCxnSpPr/>
      </xdr:nvCxnSpPr>
      <xdr:spPr>
        <a:xfrm flipV="1">
          <a:off x="4634865" y="13292328"/>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06"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07" name="直線コネクタ 206"/>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37355</xdr:rowOff>
    </xdr:from>
    <xdr:ext cx="405111" cy="259045"/>
    <xdr:sp macro="" textlink="">
      <xdr:nvSpPr>
        <xdr:cNvPr id="208" name="【福祉施設】&#10;有形固定資産減価償却率最大値テキスト"/>
        <xdr:cNvSpPr txBox="1"/>
      </xdr:nvSpPr>
      <xdr:spPr>
        <a:xfrm>
          <a:off x="47244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6</xdr:col>
      <xdr:colOff>422275</xdr:colOff>
      <xdr:row>77</xdr:row>
      <xdr:rowOff>90678</xdr:rowOff>
    </xdr:from>
    <xdr:to>
      <xdr:col>6</xdr:col>
      <xdr:colOff>600075</xdr:colOff>
      <xdr:row>77</xdr:row>
      <xdr:rowOff>90678</xdr:rowOff>
    </xdr:to>
    <xdr:cxnSp macro="">
      <xdr:nvCxnSpPr>
        <xdr:cNvPr id="209" name="直線コネクタ 208"/>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150892</xdr:rowOff>
    </xdr:from>
    <xdr:ext cx="405111" cy="259045"/>
    <xdr:sp macro="" textlink="">
      <xdr:nvSpPr>
        <xdr:cNvPr id="210" name="【福祉施設】&#10;有形固定資産減価償却率平均値テキスト"/>
        <xdr:cNvSpPr txBox="1"/>
      </xdr:nvSpPr>
      <xdr:spPr>
        <a:xfrm>
          <a:off x="47244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1015</xdr:rowOff>
    </xdr:from>
    <xdr:to>
      <xdr:col>6</xdr:col>
      <xdr:colOff>561975</xdr:colOff>
      <xdr:row>82</xdr:row>
      <xdr:rowOff>102615</xdr:rowOff>
    </xdr:to>
    <xdr:sp macro="" textlink="">
      <xdr:nvSpPr>
        <xdr:cNvPr id="211" name="フローチャート : 判断 21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39878</xdr:rowOff>
    </xdr:from>
    <xdr:to>
      <xdr:col>6</xdr:col>
      <xdr:colOff>561975</xdr:colOff>
      <xdr:row>77</xdr:row>
      <xdr:rowOff>141478</xdr:rowOff>
    </xdr:to>
    <xdr:sp macro="" textlink="">
      <xdr:nvSpPr>
        <xdr:cNvPr id="217" name="円/楕円 216"/>
        <xdr:cNvSpPr/>
      </xdr:nvSpPr>
      <xdr:spPr>
        <a:xfrm>
          <a:off x="45847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164355</xdr:rowOff>
    </xdr:from>
    <xdr:ext cx="405111" cy="259045"/>
    <xdr:sp macro="" textlink="">
      <xdr:nvSpPr>
        <xdr:cNvPr id="218" name="【福祉施設】&#10;有形固定資産減価償却率該当値テキスト"/>
        <xdr:cNvSpPr txBox="1"/>
      </xdr:nvSpPr>
      <xdr:spPr>
        <a:xfrm>
          <a:off x="4724400" y="1319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9" name="テキスト ボックス 2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87</xdr:row>
      <xdr:rowOff>19050</xdr:rowOff>
    </xdr:to>
    <xdr:cxnSp macro="">
      <xdr:nvCxnSpPr>
        <xdr:cNvPr id="243" name="直線コネクタ 242"/>
        <xdr:cNvCxnSpPr/>
      </xdr:nvCxnSpPr>
      <xdr:spPr>
        <a:xfrm flipV="1">
          <a:off x="10476865" y="1341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44" name="【福祉施設】&#10;一人当たり面積最小値テキスト"/>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45" name="直線コネクタ 244"/>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46" name="【福祉施設】&#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47" name="直線コネクタ 24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162577</xdr:rowOff>
    </xdr:from>
    <xdr:ext cx="469744" cy="259045"/>
    <xdr:sp macro="" textlink="">
      <xdr:nvSpPr>
        <xdr:cNvPr id="248" name="【福祉施設】&#10;一人当たり面積平均値テキスト"/>
        <xdr:cNvSpPr txBox="1"/>
      </xdr:nvSpPr>
      <xdr:spPr>
        <a:xfrm>
          <a:off x="10566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139700</xdr:rowOff>
    </xdr:from>
    <xdr:to>
      <xdr:col>15</xdr:col>
      <xdr:colOff>231775</xdr:colOff>
      <xdr:row>83</xdr:row>
      <xdr:rowOff>69850</xdr:rowOff>
    </xdr:to>
    <xdr:sp macro="" textlink="">
      <xdr:nvSpPr>
        <xdr:cNvPr id="249" name="フローチャート : 判断 248"/>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255" name="円/楕円 254"/>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3827</xdr:rowOff>
    </xdr:from>
    <xdr:ext cx="469744" cy="259045"/>
    <xdr:sp macro="" textlink="">
      <xdr:nvSpPr>
        <xdr:cNvPr id="256" name="【福祉施設】&#10;一人当たり面積該当値テキスト"/>
        <xdr:cNvSpPr txBox="1"/>
      </xdr:nvSpPr>
      <xdr:spPr>
        <a:xfrm>
          <a:off x="10566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9" name="テキスト ボックス 2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14151</xdr:rowOff>
    </xdr:from>
    <xdr:to>
      <xdr:col>6</xdr:col>
      <xdr:colOff>510540</xdr:colOff>
      <xdr:row>109</xdr:row>
      <xdr:rowOff>35379</xdr:rowOff>
    </xdr:to>
    <xdr:cxnSp macro="">
      <xdr:nvCxnSpPr>
        <xdr:cNvPr id="283" name="直線コネクタ 282"/>
        <xdr:cNvCxnSpPr/>
      </xdr:nvCxnSpPr>
      <xdr:spPr>
        <a:xfrm flipV="1">
          <a:off x="4634865"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39206</xdr:rowOff>
    </xdr:from>
    <xdr:ext cx="405111" cy="259045"/>
    <xdr:sp macro="" textlink="">
      <xdr:nvSpPr>
        <xdr:cNvPr id="284" name="【市民会館】&#10;有形固定資産減価償却率最小値テキスト"/>
        <xdr:cNvSpPr txBox="1"/>
      </xdr:nvSpPr>
      <xdr:spPr>
        <a:xfrm>
          <a:off x="4724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109</xdr:row>
      <xdr:rowOff>35379</xdr:rowOff>
    </xdr:from>
    <xdr:to>
      <xdr:col>6</xdr:col>
      <xdr:colOff>600075</xdr:colOff>
      <xdr:row>109</xdr:row>
      <xdr:rowOff>35379</xdr:rowOff>
    </xdr:to>
    <xdr:cxnSp macro="">
      <xdr:nvCxnSpPr>
        <xdr:cNvPr id="285" name="直線コネクタ 28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132278</xdr:rowOff>
    </xdr:from>
    <xdr:ext cx="405111" cy="259045"/>
    <xdr:sp macro="" textlink="">
      <xdr:nvSpPr>
        <xdr:cNvPr id="286" name="【市民会館】&#10;有形固定資産減価償却率最大値テキスト"/>
        <xdr:cNvSpPr txBox="1"/>
      </xdr:nvSpPr>
      <xdr:spPr>
        <a:xfrm>
          <a:off x="4724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6</xdr:col>
      <xdr:colOff>422275</xdr:colOff>
      <xdr:row>100</xdr:row>
      <xdr:rowOff>14151</xdr:rowOff>
    </xdr:from>
    <xdr:to>
      <xdr:col>6</xdr:col>
      <xdr:colOff>600075</xdr:colOff>
      <xdr:row>100</xdr:row>
      <xdr:rowOff>14151</xdr:rowOff>
    </xdr:to>
    <xdr:cxnSp macro="">
      <xdr:nvCxnSpPr>
        <xdr:cNvPr id="287" name="直線コネクタ 28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149514</xdr:rowOff>
    </xdr:from>
    <xdr:ext cx="405111" cy="259045"/>
    <xdr:sp macro="" textlink="">
      <xdr:nvSpPr>
        <xdr:cNvPr id="288" name="【市民会館】&#10;有形固定資産減価償却率平均値テキスト"/>
        <xdr:cNvSpPr txBox="1"/>
      </xdr:nvSpPr>
      <xdr:spPr>
        <a:xfrm>
          <a:off x="4724400" y="18151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126637</xdr:rowOff>
    </xdr:from>
    <xdr:to>
      <xdr:col>6</xdr:col>
      <xdr:colOff>561975</xdr:colOff>
      <xdr:row>107</xdr:row>
      <xdr:rowOff>56787</xdr:rowOff>
    </xdr:to>
    <xdr:sp macro="" textlink="">
      <xdr:nvSpPr>
        <xdr:cNvPr id="289" name="フローチャート : 判断 288"/>
        <xdr:cNvSpPr/>
      </xdr:nvSpPr>
      <xdr:spPr>
        <a:xfrm>
          <a:off x="45847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126637</xdr:rowOff>
    </xdr:from>
    <xdr:to>
      <xdr:col>6</xdr:col>
      <xdr:colOff>561975</xdr:colOff>
      <xdr:row>109</xdr:row>
      <xdr:rowOff>56787</xdr:rowOff>
    </xdr:to>
    <xdr:sp macro="" textlink="">
      <xdr:nvSpPr>
        <xdr:cNvPr id="295" name="円/楕円 294"/>
        <xdr:cNvSpPr/>
      </xdr:nvSpPr>
      <xdr:spPr>
        <a:xfrm>
          <a:off x="4584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41564</xdr:rowOff>
    </xdr:from>
    <xdr:ext cx="405111" cy="259045"/>
    <xdr:sp macro="" textlink="">
      <xdr:nvSpPr>
        <xdr:cNvPr id="296" name="【市民会館】&#10;有形固定資産減価償却率該当値テキスト"/>
        <xdr:cNvSpPr txBox="1"/>
      </xdr:nvSpPr>
      <xdr:spPr>
        <a:xfrm>
          <a:off x="4724400" y="185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114300</xdr:rowOff>
    </xdr:from>
    <xdr:to>
      <xdr:col>15</xdr:col>
      <xdr:colOff>180340</xdr:colOff>
      <xdr:row>107</xdr:row>
      <xdr:rowOff>57150</xdr:rowOff>
    </xdr:to>
    <xdr:cxnSp macro="">
      <xdr:nvCxnSpPr>
        <xdr:cNvPr id="321" name="直線コネクタ 320"/>
        <xdr:cNvCxnSpPr/>
      </xdr:nvCxnSpPr>
      <xdr:spPr>
        <a:xfrm flipV="1">
          <a:off x="10476865" y="1725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60977</xdr:rowOff>
    </xdr:from>
    <xdr:ext cx="469744" cy="259045"/>
    <xdr:sp macro="" textlink="">
      <xdr:nvSpPr>
        <xdr:cNvPr id="322" name="【市民会館】&#10;一人当たり面積最小値テキスト"/>
        <xdr:cNvSpPr txBox="1"/>
      </xdr:nvSpPr>
      <xdr:spPr>
        <a:xfrm>
          <a:off x="105664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0.054</a:t>
          </a:r>
          <a:endParaRPr kumimoji="1" lang="ja-JP" altLang="en-US" sz="1000" b="1">
            <a:latin typeface="ＭＳ Ｐゴシック"/>
          </a:endParaRPr>
        </a:p>
      </xdr:txBody>
    </xdr:sp>
    <xdr:clientData/>
  </xdr:oneCellAnchor>
  <xdr:twoCellAnchor>
    <xdr:from>
      <xdr:col>15</xdr:col>
      <xdr:colOff>92075</xdr:colOff>
      <xdr:row>107</xdr:row>
      <xdr:rowOff>57150</xdr:rowOff>
    </xdr:from>
    <xdr:to>
      <xdr:col>15</xdr:col>
      <xdr:colOff>269875</xdr:colOff>
      <xdr:row>107</xdr:row>
      <xdr:rowOff>57150</xdr:rowOff>
    </xdr:to>
    <xdr:cxnSp macro="">
      <xdr:nvCxnSpPr>
        <xdr:cNvPr id="323" name="直線コネクタ 32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60977</xdr:rowOff>
    </xdr:from>
    <xdr:ext cx="469744" cy="259045"/>
    <xdr:sp macro="" textlink="">
      <xdr:nvSpPr>
        <xdr:cNvPr id="324" name="【市民会館】&#10;一人当たり面積最大値テキスト"/>
        <xdr:cNvSpPr txBox="1"/>
      </xdr:nvSpPr>
      <xdr:spPr>
        <a:xfrm>
          <a:off x="105664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100</xdr:row>
      <xdr:rowOff>114300</xdr:rowOff>
    </xdr:from>
    <xdr:to>
      <xdr:col>15</xdr:col>
      <xdr:colOff>269875</xdr:colOff>
      <xdr:row>100</xdr:row>
      <xdr:rowOff>114300</xdr:rowOff>
    </xdr:to>
    <xdr:cxnSp macro="">
      <xdr:nvCxnSpPr>
        <xdr:cNvPr id="325" name="直線コネクタ 324"/>
        <xdr:cNvCxnSpPr/>
      </xdr:nvCxnSpPr>
      <xdr:spPr>
        <a:xfrm>
          <a:off x="10388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80027</xdr:rowOff>
    </xdr:from>
    <xdr:ext cx="469744" cy="259045"/>
    <xdr:sp macro="" textlink="">
      <xdr:nvSpPr>
        <xdr:cNvPr id="326" name="【市民会館】&#10;一人当たり面積平均値テキスト"/>
        <xdr:cNvSpPr txBox="1"/>
      </xdr:nvSpPr>
      <xdr:spPr>
        <a:xfrm>
          <a:off x="1056640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101600</xdr:rowOff>
    </xdr:from>
    <xdr:to>
      <xdr:col>15</xdr:col>
      <xdr:colOff>231775</xdr:colOff>
      <xdr:row>104</xdr:row>
      <xdr:rowOff>31750</xdr:rowOff>
    </xdr:to>
    <xdr:sp macro="" textlink="">
      <xdr:nvSpPr>
        <xdr:cNvPr id="327" name="フローチャート : 判断 326"/>
        <xdr:cNvSpPr/>
      </xdr:nvSpPr>
      <xdr:spPr>
        <a:xfrm>
          <a:off x="10426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63500</xdr:rowOff>
    </xdr:from>
    <xdr:to>
      <xdr:col>15</xdr:col>
      <xdr:colOff>231775</xdr:colOff>
      <xdr:row>100</xdr:row>
      <xdr:rowOff>165100</xdr:rowOff>
    </xdr:to>
    <xdr:sp macro="" textlink="">
      <xdr:nvSpPr>
        <xdr:cNvPr id="333" name="円/楕円 332"/>
        <xdr:cNvSpPr/>
      </xdr:nvSpPr>
      <xdr:spPr>
        <a:xfrm>
          <a:off x="10426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16527</xdr:rowOff>
    </xdr:from>
    <xdr:ext cx="469744" cy="259045"/>
    <xdr:sp macro="" textlink="">
      <xdr:nvSpPr>
        <xdr:cNvPr id="334" name="【市民会館】&#10;一人当たり面積該当値テキスト"/>
        <xdr:cNvSpPr txBox="1"/>
      </xdr:nvSpPr>
      <xdr:spPr>
        <a:xfrm>
          <a:off x="10566400"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5" name="テキスト ボックス 35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51054</xdr:rowOff>
    </xdr:from>
    <xdr:to>
      <xdr:col>23</xdr:col>
      <xdr:colOff>516889</xdr:colOff>
      <xdr:row>41</xdr:row>
      <xdr:rowOff>32766</xdr:rowOff>
    </xdr:to>
    <xdr:cxnSp macro="">
      <xdr:nvCxnSpPr>
        <xdr:cNvPr id="357" name="直線コネクタ 356"/>
        <xdr:cNvCxnSpPr/>
      </xdr:nvCxnSpPr>
      <xdr:spPr>
        <a:xfrm flipV="1">
          <a:off x="16318864" y="605180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36593</xdr:rowOff>
    </xdr:from>
    <xdr:ext cx="405111" cy="259045"/>
    <xdr:sp macro="" textlink="">
      <xdr:nvSpPr>
        <xdr:cNvPr id="358" name="【一般廃棄物処理施設】&#10;有形固定資産減価償却率最小値テキスト"/>
        <xdr:cNvSpPr txBox="1"/>
      </xdr:nvSpPr>
      <xdr:spPr>
        <a:xfrm>
          <a:off x="164084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23</xdr:col>
      <xdr:colOff>428625</xdr:colOff>
      <xdr:row>41</xdr:row>
      <xdr:rowOff>32766</xdr:rowOff>
    </xdr:from>
    <xdr:to>
      <xdr:col>23</xdr:col>
      <xdr:colOff>606425</xdr:colOff>
      <xdr:row>41</xdr:row>
      <xdr:rowOff>32766</xdr:rowOff>
    </xdr:to>
    <xdr:cxnSp macro="">
      <xdr:nvCxnSpPr>
        <xdr:cNvPr id="359" name="直線コネクタ 358"/>
        <xdr:cNvCxnSpPr/>
      </xdr:nvCxnSpPr>
      <xdr:spPr>
        <a:xfrm>
          <a:off x="16230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169181</xdr:rowOff>
    </xdr:from>
    <xdr:ext cx="405111" cy="259045"/>
    <xdr:sp macro="" textlink="">
      <xdr:nvSpPr>
        <xdr:cNvPr id="360" name="【一般廃棄物処理施設】&#10;有形固定資産減価償却率最大値テキスト"/>
        <xdr:cNvSpPr txBox="1"/>
      </xdr:nvSpPr>
      <xdr:spPr>
        <a:xfrm>
          <a:off x="16408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23</xdr:col>
      <xdr:colOff>428625</xdr:colOff>
      <xdr:row>35</xdr:row>
      <xdr:rowOff>51054</xdr:rowOff>
    </xdr:from>
    <xdr:to>
      <xdr:col>23</xdr:col>
      <xdr:colOff>606425</xdr:colOff>
      <xdr:row>35</xdr:row>
      <xdr:rowOff>51054</xdr:rowOff>
    </xdr:to>
    <xdr:cxnSp macro="">
      <xdr:nvCxnSpPr>
        <xdr:cNvPr id="361" name="直線コネクタ 360"/>
        <xdr:cNvCxnSpPr/>
      </xdr:nvCxnSpPr>
      <xdr:spPr>
        <a:xfrm>
          <a:off x="16230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39133</xdr:rowOff>
    </xdr:from>
    <xdr:ext cx="405111" cy="259045"/>
    <xdr:sp macro="" textlink="">
      <xdr:nvSpPr>
        <xdr:cNvPr id="362" name="【一般廃棄物処理施設】&#10;有形固定資産減価償却率平均値テキスト"/>
        <xdr:cNvSpPr txBox="1"/>
      </xdr:nvSpPr>
      <xdr:spPr>
        <a:xfrm>
          <a:off x="16408400" y="603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16256</xdr:rowOff>
    </xdr:from>
    <xdr:to>
      <xdr:col>23</xdr:col>
      <xdr:colOff>568325</xdr:colOff>
      <xdr:row>36</xdr:row>
      <xdr:rowOff>117856</xdr:rowOff>
    </xdr:to>
    <xdr:sp macro="" textlink="">
      <xdr:nvSpPr>
        <xdr:cNvPr id="363" name="フローチャート : 判断 362"/>
        <xdr:cNvSpPr/>
      </xdr:nvSpPr>
      <xdr:spPr>
        <a:xfrm>
          <a:off x="162687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59690</xdr:rowOff>
    </xdr:from>
    <xdr:to>
      <xdr:col>23</xdr:col>
      <xdr:colOff>568325</xdr:colOff>
      <xdr:row>37</xdr:row>
      <xdr:rowOff>161290</xdr:rowOff>
    </xdr:to>
    <xdr:sp macro="" textlink="">
      <xdr:nvSpPr>
        <xdr:cNvPr id="369" name="円/楕円 368"/>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38117</xdr:rowOff>
    </xdr:from>
    <xdr:ext cx="405111" cy="259045"/>
    <xdr:sp macro="" textlink="">
      <xdr:nvSpPr>
        <xdr:cNvPr id="370" name="【一般廃棄物処理施設】&#10;有形固定資産減価償却率該当値テキスト"/>
        <xdr:cNvSpPr txBox="1"/>
      </xdr:nvSpPr>
      <xdr:spPr>
        <a:xfrm>
          <a:off x="164084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144971</xdr:rowOff>
    </xdr:from>
    <xdr:to>
      <xdr:col>32</xdr:col>
      <xdr:colOff>186689</xdr:colOff>
      <xdr:row>40</xdr:row>
      <xdr:rowOff>151295</xdr:rowOff>
    </xdr:to>
    <xdr:cxnSp macro="">
      <xdr:nvCxnSpPr>
        <xdr:cNvPr id="394" name="直線コネクタ 393"/>
        <xdr:cNvCxnSpPr/>
      </xdr:nvCxnSpPr>
      <xdr:spPr>
        <a:xfrm flipV="1">
          <a:off x="22160864" y="5631371"/>
          <a:ext cx="0" cy="1377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155122</xdr:rowOff>
    </xdr:from>
    <xdr:ext cx="534377" cy="259045"/>
    <xdr:sp macro="" textlink="">
      <xdr:nvSpPr>
        <xdr:cNvPr id="395" name="【一般廃棄物処理施設】&#10;一人当たり有形固定資産（償却資産）額最小値テキスト"/>
        <xdr:cNvSpPr txBox="1"/>
      </xdr:nvSpPr>
      <xdr:spPr>
        <a:xfrm>
          <a:off x="22250400" y="70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a:t>
          </a:r>
          <a:endParaRPr kumimoji="1" lang="ja-JP" altLang="en-US" sz="1000" b="1">
            <a:latin typeface="ＭＳ Ｐゴシック"/>
          </a:endParaRPr>
        </a:p>
      </xdr:txBody>
    </xdr:sp>
    <xdr:clientData/>
  </xdr:oneCellAnchor>
  <xdr:twoCellAnchor>
    <xdr:from>
      <xdr:col>32</xdr:col>
      <xdr:colOff>98425</xdr:colOff>
      <xdr:row>40</xdr:row>
      <xdr:rowOff>151295</xdr:rowOff>
    </xdr:from>
    <xdr:to>
      <xdr:col>32</xdr:col>
      <xdr:colOff>276225</xdr:colOff>
      <xdr:row>40</xdr:row>
      <xdr:rowOff>151295</xdr:rowOff>
    </xdr:to>
    <xdr:cxnSp macro="">
      <xdr:nvCxnSpPr>
        <xdr:cNvPr id="396" name="直線コネクタ 395"/>
        <xdr:cNvCxnSpPr/>
      </xdr:nvCxnSpPr>
      <xdr:spPr>
        <a:xfrm>
          <a:off x="22072600" y="70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91648</xdr:rowOff>
    </xdr:from>
    <xdr:ext cx="534377" cy="259045"/>
    <xdr:sp macro="" textlink="">
      <xdr:nvSpPr>
        <xdr:cNvPr id="397" name="【一般廃棄物処理施設】&#10;一人当たり有形固定資産（償却資産）額最大値テキスト"/>
        <xdr:cNvSpPr txBox="1"/>
      </xdr:nvSpPr>
      <xdr:spPr>
        <a:xfrm>
          <a:off x="22250400" y="54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84,390</a:t>
          </a:r>
          <a:endParaRPr kumimoji="1" lang="ja-JP" altLang="en-US" sz="1000" b="1">
            <a:latin typeface="ＭＳ Ｐゴシック"/>
          </a:endParaRPr>
        </a:p>
      </xdr:txBody>
    </xdr:sp>
    <xdr:clientData/>
  </xdr:oneCellAnchor>
  <xdr:twoCellAnchor>
    <xdr:from>
      <xdr:col>32</xdr:col>
      <xdr:colOff>98425</xdr:colOff>
      <xdr:row>32</xdr:row>
      <xdr:rowOff>144971</xdr:rowOff>
    </xdr:from>
    <xdr:to>
      <xdr:col>32</xdr:col>
      <xdr:colOff>276225</xdr:colOff>
      <xdr:row>32</xdr:row>
      <xdr:rowOff>144971</xdr:rowOff>
    </xdr:to>
    <xdr:cxnSp macro="">
      <xdr:nvCxnSpPr>
        <xdr:cNvPr id="398" name="直線コネクタ 397"/>
        <xdr:cNvCxnSpPr/>
      </xdr:nvCxnSpPr>
      <xdr:spPr>
        <a:xfrm>
          <a:off x="22072600" y="563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36866</xdr:rowOff>
    </xdr:from>
    <xdr:ext cx="534377" cy="259045"/>
    <xdr:sp macro="" textlink="">
      <xdr:nvSpPr>
        <xdr:cNvPr id="399" name="【一般廃棄物処理施設】&#10;一人当たり有形固定資産（償却資産）額平均値テキスト"/>
        <xdr:cNvSpPr txBox="1"/>
      </xdr:nvSpPr>
      <xdr:spPr>
        <a:xfrm>
          <a:off x="22250400" y="638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13989</xdr:rowOff>
    </xdr:from>
    <xdr:to>
      <xdr:col>32</xdr:col>
      <xdr:colOff>238125</xdr:colOff>
      <xdr:row>38</xdr:row>
      <xdr:rowOff>115589</xdr:rowOff>
    </xdr:to>
    <xdr:sp macro="" textlink="">
      <xdr:nvSpPr>
        <xdr:cNvPr id="400" name="フローチャート : 判断 399"/>
        <xdr:cNvSpPr/>
      </xdr:nvSpPr>
      <xdr:spPr>
        <a:xfrm>
          <a:off x="22110700" y="652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6217</xdr:rowOff>
    </xdr:from>
    <xdr:to>
      <xdr:col>32</xdr:col>
      <xdr:colOff>238125</xdr:colOff>
      <xdr:row>40</xdr:row>
      <xdr:rowOff>107817</xdr:rowOff>
    </xdr:to>
    <xdr:sp macro="" textlink="">
      <xdr:nvSpPr>
        <xdr:cNvPr id="406" name="円/楕円 405"/>
        <xdr:cNvSpPr/>
      </xdr:nvSpPr>
      <xdr:spPr>
        <a:xfrm>
          <a:off x="22110700" y="68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92594</xdr:rowOff>
    </xdr:from>
    <xdr:ext cx="534377" cy="259045"/>
    <xdr:sp macro="" textlink="">
      <xdr:nvSpPr>
        <xdr:cNvPr id="407" name="【一般廃棄物処理施設】&#10;一人当たり有形固定資産（償却資産）額該当値テキスト"/>
        <xdr:cNvSpPr txBox="1"/>
      </xdr:nvSpPr>
      <xdr:spPr>
        <a:xfrm>
          <a:off x="22250400" y="67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9" name="直線コネクタ 4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0" name="テキスト ボックス 4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1" name="直線コネクタ 4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2" name="テキスト ボックス 4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3" name="直線コネクタ 4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4" name="テキスト ボックス 4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5" name="直線コネクタ 4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6" name="テキスト ボックス 4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38862</xdr:rowOff>
    </xdr:from>
    <xdr:to>
      <xdr:col>23</xdr:col>
      <xdr:colOff>516889</xdr:colOff>
      <xdr:row>64</xdr:row>
      <xdr:rowOff>41148</xdr:rowOff>
    </xdr:to>
    <xdr:cxnSp macro="">
      <xdr:nvCxnSpPr>
        <xdr:cNvPr id="430" name="直線コネクタ 429"/>
        <xdr:cNvCxnSpPr/>
      </xdr:nvCxnSpPr>
      <xdr:spPr>
        <a:xfrm flipV="1">
          <a:off x="16318864" y="981151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44975</xdr:rowOff>
    </xdr:from>
    <xdr:ext cx="405111" cy="259045"/>
    <xdr:sp macro="" textlink="">
      <xdr:nvSpPr>
        <xdr:cNvPr id="431" name="【保健センター・保健所】&#10;有形固定資産減価償却率最小値テキスト"/>
        <xdr:cNvSpPr txBox="1"/>
      </xdr:nvSpPr>
      <xdr:spPr>
        <a:xfrm>
          <a:off x="164084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64</xdr:row>
      <xdr:rowOff>41148</xdr:rowOff>
    </xdr:from>
    <xdr:to>
      <xdr:col>23</xdr:col>
      <xdr:colOff>606425</xdr:colOff>
      <xdr:row>64</xdr:row>
      <xdr:rowOff>41148</xdr:rowOff>
    </xdr:to>
    <xdr:cxnSp macro="">
      <xdr:nvCxnSpPr>
        <xdr:cNvPr id="432" name="直線コネクタ 431"/>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156989</xdr:rowOff>
    </xdr:from>
    <xdr:ext cx="405111" cy="259045"/>
    <xdr:sp macro="" textlink="">
      <xdr:nvSpPr>
        <xdr:cNvPr id="433" name="【保健センター・保健所】&#10;有形固定資産減価償却率最大値テキスト"/>
        <xdr:cNvSpPr txBox="1"/>
      </xdr:nvSpPr>
      <xdr:spPr>
        <a:xfrm>
          <a:off x="164084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57</xdr:row>
      <xdr:rowOff>38862</xdr:rowOff>
    </xdr:from>
    <xdr:to>
      <xdr:col>23</xdr:col>
      <xdr:colOff>606425</xdr:colOff>
      <xdr:row>57</xdr:row>
      <xdr:rowOff>38862</xdr:rowOff>
    </xdr:to>
    <xdr:cxnSp macro="">
      <xdr:nvCxnSpPr>
        <xdr:cNvPr id="434" name="直線コネクタ 433"/>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89933</xdr:rowOff>
    </xdr:from>
    <xdr:ext cx="405111" cy="259045"/>
    <xdr:sp macro="" textlink="">
      <xdr:nvSpPr>
        <xdr:cNvPr id="435" name="【保健センター・保健所】&#10;有形固定資産減価償却率平均値テキスト"/>
        <xdr:cNvSpPr txBox="1"/>
      </xdr:nvSpPr>
      <xdr:spPr>
        <a:xfrm>
          <a:off x="16408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111506</xdr:rowOff>
    </xdr:from>
    <xdr:to>
      <xdr:col>23</xdr:col>
      <xdr:colOff>568325</xdr:colOff>
      <xdr:row>60</xdr:row>
      <xdr:rowOff>41656</xdr:rowOff>
    </xdr:to>
    <xdr:sp macro="" textlink="">
      <xdr:nvSpPr>
        <xdr:cNvPr id="436" name="フローチャート : 判断 435"/>
        <xdr:cNvSpPr/>
      </xdr:nvSpPr>
      <xdr:spPr>
        <a:xfrm>
          <a:off x="16268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88646</xdr:rowOff>
    </xdr:from>
    <xdr:to>
      <xdr:col>23</xdr:col>
      <xdr:colOff>568325</xdr:colOff>
      <xdr:row>60</xdr:row>
      <xdr:rowOff>18796</xdr:rowOff>
    </xdr:to>
    <xdr:sp macro="" textlink="">
      <xdr:nvSpPr>
        <xdr:cNvPr id="442" name="円/楕円 441"/>
        <xdr:cNvSpPr/>
      </xdr:nvSpPr>
      <xdr:spPr>
        <a:xfrm>
          <a:off x="162687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111523</xdr:rowOff>
    </xdr:from>
    <xdr:ext cx="405111" cy="259045"/>
    <xdr:sp macro="" textlink="">
      <xdr:nvSpPr>
        <xdr:cNvPr id="443" name="【保健センター・保健所】&#10;有形固定資産減価償却率該当値テキスト"/>
        <xdr:cNvSpPr txBox="1"/>
      </xdr:nvSpPr>
      <xdr:spPr>
        <a:xfrm>
          <a:off x="16408400" y="1005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0.026</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0.028</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114300</xdr:rowOff>
    </xdr:from>
    <xdr:to>
      <xdr:col>32</xdr:col>
      <xdr:colOff>186689</xdr:colOff>
      <xdr:row>64</xdr:row>
      <xdr:rowOff>76200</xdr:rowOff>
    </xdr:to>
    <xdr:cxnSp macro="">
      <xdr:nvCxnSpPr>
        <xdr:cNvPr id="468" name="直線コネクタ 467"/>
        <xdr:cNvCxnSpPr/>
      </xdr:nvCxnSpPr>
      <xdr:spPr>
        <a:xfrm flipV="1">
          <a:off x="22160864" y="9715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80027</xdr:rowOff>
    </xdr:from>
    <xdr:ext cx="469744" cy="259045"/>
    <xdr:sp macro="" textlink="">
      <xdr:nvSpPr>
        <xdr:cNvPr id="469" name="【保健センター・保健所】&#10;一人当たり面積最小値テキスト"/>
        <xdr:cNvSpPr txBox="1"/>
      </xdr:nvSpPr>
      <xdr:spPr>
        <a:xfrm>
          <a:off x="222504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64</xdr:row>
      <xdr:rowOff>76200</xdr:rowOff>
    </xdr:from>
    <xdr:to>
      <xdr:col>32</xdr:col>
      <xdr:colOff>276225</xdr:colOff>
      <xdr:row>64</xdr:row>
      <xdr:rowOff>76200</xdr:rowOff>
    </xdr:to>
    <xdr:cxnSp macro="">
      <xdr:nvCxnSpPr>
        <xdr:cNvPr id="470" name="直線コネクタ 469"/>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60977</xdr:rowOff>
    </xdr:from>
    <xdr:ext cx="469744" cy="259045"/>
    <xdr:sp macro="" textlink="">
      <xdr:nvSpPr>
        <xdr:cNvPr id="471" name="【保健センター・保健所】&#10;一人当たり面積最大値テキスト"/>
        <xdr:cNvSpPr txBox="1"/>
      </xdr:nvSpPr>
      <xdr:spPr>
        <a:xfrm>
          <a:off x="222504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56</xdr:row>
      <xdr:rowOff>114300</xdr:rowOff>
    </xdr:from>
    <xdr:to>
      <xdr:col>32</xdr:col>
      <xdr:colOff>276225</xdr:colOff>
      <xdr:row>56</xdr:row>
      <xdr:rowOff>114300</xdr:rowOff>
    </xdr:to>
    <xdr:cxnSp macro="">
      <xdr:nvCxnSpPr>
        <xdr:cNvPr id="472" name="直線コネクタ 471"/>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473"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74" name="フローチャート : 判断 473"/>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25400</xdr:rowOff>
    </xdr:from>
    <xdr:to>
      <xdr:col>32</xdr:col>
      <xdr:colOff>238125</xdr:colOff>
      <xdr:row>64</xdr:row>
      <xdr:rowOff>127000</xdr:rowOff>
    </xdr:to>
    <xdr:sp macro="" textlink="">
      <xdr:nvSpPr>
        <xdr:cNvPr id="480" name="円/楕円 479"/>
        <xdr:cNvSpPr/>
      </xdr:nvSpPr>
      <xdr:spPr>
        <a:xfrm>
          <a:off x="22110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111777</xdr:rowOff>
    </xdr:from>
    <xdr:ext cx="469744" cy="259045"/>
    <xdr:sp macro="" textlink="">
      <xdr:nvSpPr>
        <xdr:cNvPr id="481" name="【保健センター・保健所】&#10;一人当たり面積該当値テキスト"/>
        <xdr:cNvSpPr txBox="1"/>
      </xdr:nvSpPr>
      <xdr:spPr>
        <a:xfrm>
          <a:off x="222504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2" name="正方形/長方形 48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9" name="正方形/長方形 48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2" name="テキスト ボックス 49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94" name="テキスト ボックス 49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04" name="テキスト ボックス 503"/>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87</xdr:row>
      <xdr:rowOff>40821</xdr:rowOff>
    </xdr:to>
    <xdr:cxnSp macro="">
      <xdr:nvCxnSpPr>
        <xdr:cNvPr id="508" name="直線コネクタ 507"/>
        <xdr:cNvCxnSpPr/>
      </xdr:nvCxnSpPr>
      <xdr:spPr>
        <a:xfrm flipV="1">
          <a:off x="16318864" y="134112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44648</xdr:rowOff>
    </xdr:from>
    <xdr:ext cx="405111" cy="259045"/>
    <xdr:sp macro="" textlink="">
      <xdr:nvSpPr>
        <xdr:cNvPr id="509" name="【消防施設】&#10;有形固定資産減価償却率最小値テキスト"/>
        <xdr:cNvSpPr txBox="1"/>
      </xdr:nvSpPr>
      <xdr:spPr>
        <a:xfrm>
          <a:off x="16408400" y="1496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a:t>
          </a:r>
          <a:endParaRPr kumimoji="1" lang="ja-JP" altLang="en-US" sz="1000" b="1">
            <a:latin typeface="ＭＳ Ｐゴシック"/>
          </a:endParaRPr>
        </a:p>
      </xdr:txBody>
    </xdr:sp>
    <xdr:clientData/>
  </xdr:oneCellAnchor>
  <xdr:twoCellAnchor>
    <xdr:from>
      <xdr:col>23</xdr:col>
      <xdr:colOff>428625</xdr:colOff>
      <xdr:row>87</xdr:row>
      <xdr:rowOff>40821</xdr:rowOff>
    </xdr:from>
    <xdr:to>
      <xdr:col>23</xdr:col>
      <xdr:colOff>606425</xdr:colOff>
      <xdr:row>87</xdr:row>
      <xdr:rowOff>40821</xdr:rowOff>
    </xdr:to>
    <xdr:cxnSp macro="">
      <xdr:nvCxnSpPr>
        <xdr:cNvPr id="510" name="直線コネクタ 509"/>
        <xdr:cNvCxnSpPr/>
      </xdr:nvCxnSpPr>
      <xdr:spPr>
        <a:xfrm>
          <a:off x="16230600" y="1495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11" name="【消防施設】&#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12" name="直線コネクタ 51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21063</xdr:rowOff>
    </xdr:from>
    <xdr:ext cx="405111" cy="259045"/>
    <xdr:sp macro="" textlink="">
      <xdr:nvSpPr>
        <xdr:cNvPr id="513" name="【消防施設】&#10;有形固定資産減価償却率平均値テキスト"/>
        <xdr:cNvSpPr txBox="1"/>
      </xdr:nvSpPr>
      <xdr:spPr>
        <a:xfrm>
          <a:off x="16408400" y="13908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169636</xdr:rowOff>
    </xdr:from>
    <xdr:to>
      <xdr:col>23</xdr:col>
      <xdr:colOff>568325</xdr:colOff>
      <xdr:row>82</xdr:row>
      <xdr:rowOff>99786</xdr:rowOff>
    </xdr:to>
    <xdr:sp macro="" textlink="">
      <xdr:nvSpPr>
        <xdr:cNvPr id="514" name="フローチャート : 判断 513"/>
        <xdr:cNvSpPr/>
      </xdr:nvSpPr>
      <xdr:spPr>
        <a:xfrm>
          <a:off x="162687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68943</xdr:rowOff>
    </xdr:from>
    <xdr:to>
      <xdr:col>23</xdr:col>
      <xdr:colOff>568325</xdr:colOff>
      <xdr:row>84</xdr:row>
      <xdr:rowOff>170543</xdr:rowOff>
    </xdr:to>
    <xdr:sp macro="" textlink="">
      <xdr:nvSpPr>
        <xdr:cNvPr id="520" name="円/楕円 519"/>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47370</xdr:rowOff>
    </xdr:from>
    <xdr:ext cx="405111" cy="259045"/>
    <xdr:sp macro="" textlink="">
      <xdr:nvSpPr>
        <xdr:cNvPr id="521" name="【消防施設】&#10;有形固定資産減価償却率該当値テキスト"/>
        <xdr:cNvSpPr txBox="1"/>
      </xdr:nvSpPr>
      <xdr:spPr>
        <a:xfrm>
          <a:off x="164084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33" name="直線コネクタ 53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34" name="テキスト ボックス 53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5" name="直線コネクタ 5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6" name="テキスト ボックス 5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37" name="直線コネクタ 53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38" name="テキスト ボックス 53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95250</xdr:rowOff>
    </xdr:from>
    <xdr:to>
      <xdr:col>32</xdr:col>
      <xdr:colOff>186689</xdr:colOff>
      <xdr:row>86</xdr:row>
      <xdr:rowOff>38100</xdr:rowOff>
    </xdr:to>
    <xdr:cxnSp macro="">
      <xdr:nvCxnSpPr>
        <xdr:cNvPr id="542" name="直線コネクタ 541"/>
        <xdr:cNvCxnSpPr/>
      </xdr:nvCxnSpPr>
      <xdr:spPr>
        <a:xfrm flipV="1">
          <a:off x="22160864" y="1363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3"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4" name="直線コネクタ 54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41927</xdr:rowOff>
    </xdr:from>
    <xdr:ext cx="469744" cy="259045"/>
    <xdr:sp macro="" textlink="">
      <xdr:nvSpPr>
        <xdr:cNvPr id="545" name="【消防施設】&#10;一人当たり面積最大値テキスト"/>
        <xdr:cNvSpPr txBox="1"/>
      </xdr:nvSpPr>
      <xdr:spPr>
        <a:xfrm>
          <a:off x="222504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95250</xdr:rowOff>
    </xdr:from>
    <xdr:to>
      <xdr:col>32</xdr:col>
      <xdr:colOff>276225</xdr:colOff>
      <xdr:row>79</xdr:row>
      <xdr:rowOff>95250</xdr:rowOff>
    </xdr:to>
    <xdr:cxnSp macro="">
      <xdr:nvCxnSpPr>
        <xdr:cNvPr id="546" name="直線コネクタ 545"/>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47"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48" name="フローチャート : 判断 547"/>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44450</xdr:rowOff>
    </xdr:from>
    <xdr:to>
      <xdr:col>32</xdr:col>
      <xdr:colOff>238125</xdr:colOff>
      <xdr:row>79</xdr:row>
      <xdr:rowOff>146050</xdr:rowOff>
    </xdr:to>
    <xdr:sp macro="" textlink="">
      <xdr:nvSpPr>
        <xdr:cNvPr id="554" name="円/楕円 553"/>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168927</xdr:rowOff>
    </xdr:from>
    <xdr:ext cx="469744" cy="259045"/>
    <xdr:sp macro="" textlink="">
      <xdr:nvSpPr>
        <xdr:cNvPr id="555" name="【消防施設】&#10;一人当たり面積該当値テキスト"/>
        <xdr:cNvSpPr txBox="1"/>
      </xdr:nvSpPr>
      <xdr:spPr>
        <a:xfrm>
          <a:off x="222504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6" name="正方形/長方形 55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3" name="正方形/長方形 56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4" name="テキスト ボックス 57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6" name="テキスト ボックス 5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7"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19050</xdr:rowOff>
    </xdr:from>
    <xdr:to>
      <xdr:col>23</xdr:col>
      <xdr:colOff>516889</xdr:colOff>
      <xdr:row>106</xdr:row>
      <xdr:rowOff>121920</xdr:rowOff>
    </xdr:to>
    <xdr:cxnSp macro="">
      <xdr:nvCxnSpPr>
        <xdr:cNvPr id="578" name="直線コネクタ 577"/>
        <xdr:cNvCxnSpPr/>
      </xdr:nvCxnSpPr>
      <xdr:spPr>
        <a:xfrm flipV="1">
          <a:off x="16318864" y="173355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125747</xdr:rowOff>
    </xdr:from>
    <xdr:ext cx="405111" cy="259045"/>
    <xdr:sp macro="" textlink="">
      <xdr:nvSpPr>
        <xdr:cNvPr id="579" name="【庁舎】&#10;有形固定資産減価償却率最小値テキスト"/>
        <xdr:cNvSpPr txBox="1"/>
      </xdr:nvSpPr>
      <xdr:spPr>
        <a:xfrm>
          <a:off x="164084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23</xdr:col>
      <xdr:colOff>428625</xdr:colOff>
      <xdr:row>106</xdr:row>
      <xdr:rowOff>121920</xdr:rowOff>
    </xdr:from>
    <xdr:to>
      <xdr:col>23</xdr:col>
      <xdr:colOff>606425</xdr:colOff>
      <xdr:row>106</xdr:row>
      <xdr:rowOff>121920</xdr:rowOff>
    </xdr:to>
    <xdr:cxnSp macro="">
      <xdr:nvCxnSpPr>
        <xdr:cNvPr id="580" name="直線コネクタ 579"/>
        <xdr:cNvCxnSpPr/>
      </xdr:nvCxnSpPr>
      <xdr:spPr>
        <a:xfrm>
          <a:off x="16230600" y="1829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137177</xdr:rowOff>
    </xdr:from>
    <xdr:ext cx="405111" cy="259045"/>
    <xdr:sp macro="" textlink="">
      <xdr:nvSpPr>
        <xdr:cNvPr id="581" name="【庁舎】&#10;有形固定資産減価償却率最大値テキスト"/>
        <xdr:cNvSpPr txBox="1"/>
      </xdr:nvSpPr>
      <xdr:spPr>
        <a:xfrm>
          <a:off x="16408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101</xdr:row>
      <xdr:rowOff>19050</xdr:rowOff>
    </xdr:from>
    <xdr:to>
      <xdr:col>23</xdr:col>
      <xdr:colOff>606425</xdr:colOff>
      <xdr:row>101</xdr:row>
      <xdr:rowOff>19050</xdr:rowOff>
    </xdr:to>
    <xdr:cxnSp macro="">
      <xdr:nvCxnSpPr>
        <xdr:cNvPr id="582" name="直線コネクタ 581"/>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22114</xdr:rowOff>
    </xdr:from>
    <xdr:ext cx="405111" cy="259045"/>
    <xdr:sp macro="" textlink="">
      <xdr:nvSpPr>
        <xdr:cNvPr id="583" name="【庁舎】&#10;有形固定資産減価償却率平均値テキスト"/>
        <xdr:cNvSpPr txBox="1"/>
      </xdr:nvSpPr>
      <xdr:spPr>
        <a:xfrm>
          <a:off x="16408400" y="17852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43687</xdr:rowOff>
    </xdr:from>
    <xdr:to>
      <xdr:col>23</xdr:col>
      <xdr:colOff>568325</xdr:colOff>
      <xdr:row>104</xdr:row>
      <xdr:rowOff>145287</xdr:rowOff>
    </xdr:to>
    <xdr:sp macro="" textlink="">
      <xdr:nvSpPr>
        <xdr:cNvPr id="584" name="フローチャート : 判断 583"/>
        <xdr:cNvSpPr/>
      </xdr:nvSpPr>
      <xdr:spPr>
        <a:xfrm>
          <a:off x="16268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87122</xdr:rowOff>
    </xdr:from>
    <xdr:to>
      <xdr:col>23</xdr:col>
      <xdr:colOff>568325</xdr:colOff>
      <xdr:row>104</xdr:row>
      <xdr:rowOff>17272</xdr:rowOff>
    </xdr:to>
    <xdr:sp macro="" textlink="">
      <xdr:nvSpPr>
        <xdr:cNvPr id="590" name="円/楕円 589"/>
        <xdr:cNvSpPr/>
      </xdr:nvSpPr>
      <xdr:spPr>
        <a:xfrm>
          <a:off x="16268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109999</xdr:rowOff>
    </xdr:from>
    <xdr:ext cx="405111" cy="259045"/>
    <xdr:sp macro="" textlink="">
      <xdr:nvSpPr>
        <xdr:cNvPr id="591" name="【庁舎】&#10;有形固定資産減価償却率該当値テキスト"/>
        <xdr:cNvSpPr txBox="1"/>
      </xdr:nvSpPr>
      <xdr:spPr>
        <a:xfrm>
          <a:off x="16408400" y="1759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2" name="正方形/長方形 59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9" name="正方形/長方形 59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2" name="テキスト ボックス 6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108</xdr:row>
      <xdr:rowOff>157843</xdr:rowOff>
    </xdr:to>
    <xdr:cxnSp macro="">
      <xdr:nvCxnSpPr>
        <xdr:cNvPr id="618" name="直線コネクタ 617"/>
        <xdr:cNvCxnSpPr/>
      </xdr:nvCxnSpPr>
      <xdr:spPr>
        <a:xfrm flipV="1">
          <a:off x="22160864" y="1712322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19" name="【庁舎】&#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20" name="直線コネクタ 619"/>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21" name="【庁舎】&#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0.158</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22" name="直線コネクタ 621"/>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77306</xdr:rowOff>
    </xdr:from>
    <xdr:ext cx="469744" cy="259045"/>
    <xdr:sp macro="" textlink="">
      <xdr:nvSpPr>
        <xdr:cNvPr id="623" name="【庁舎】&#10;一人当たり面積平均値テキスト"/>
        <xdr:cNvSpPr txBox="1"/>
      </xdr:nvSpPr>
      <xdr:spPr>
        <a:xfrm>
          <a:off x="222504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98879</xdr:rowOff>
    </xdr:from>
    <xdr:to>
      <xdr:col>32</xdr:col>
      <xdr:colOff>238125</xdr:colOff>
      <xdr:row>104</xdr:row>
      <xdr:rowOff>29029</xdr:rowOff>
    </xdr:to>
    <xdr:sp macro="" textlink="">
      <xdr:nvSpPr>
        <xdr:cNvPr id="624" name="フローチャート : 判断 623"/>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98879</xdr:rowOff>
    </xdr:from>
    <xdr:to>
      <xdr:col>32</xdr:col>
      <xdr:colOff>238125</xdr:colOff>
      <xdr:row>100</xdr:row>
      <xdr:rowOff>29029</xdr:rowOff>
    </xdr:to>
    <xdr:sp macro="" textlink="">
      <xdr:nvSpPr>
        <xdr:cNvPr id="630" name="円/楕円 629"/>
        <xdr:cNvSpPr/>
      </xdr:nvSpPr>
      <xdr:spPr>
        <a:xfrm>
          <a:off x="22110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51906</xdr:rowOff>
    </xdr:from>
    <xdr:ext cx="469744" cy="259045"/>
    <xdr:sp macro="" textlink="">
      <xdr:nvSpPr>
        <xdr:cNvPr id="631" name="【庁舎】&#10;一人当たり面積該当値テキスト"/>
        <xdr:cNvSpPr txBox="1"/>
      </xdr:nvSpPr>
      <xdr:spPr>
        <a:xfrm>
          <a:off x="22250400" y="170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2" name="正方形/長方形 63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4" name="テキスト ボックス 63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全体的に有形固定資産減価償却率は低い傾向にあるが，福祉施設の６１．０％（延床面積比）が築３０年以上であり，庁舎についても築２０年を超えるものが多数を占めるため，減価償却率が高くなっている。倉敷市公共施設等総合管理計画や倉敷市行財政改革プラン２０１６等に基づき，施設の長寿命化などの取組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５年間の推移をみると，指数は悪化が続いていたが，平成２６年度から改善で推移している。当年度は，地方消費税交付金の増加などにより，基準財政収入額が基準財政需要額を上回る増加となったため単年度指数は改善し，３か年平均でみると指数は０．８５で，前年度に比べ０．０１ポイントの改善となっている。</a:t>
          </a:r>
          <a:endParaRPr lang="ja-JP" altLang="ja-JP" sz="1300">
            <a:effectLst/>
          </a:endParaRPr>
        </a:p>
        <a:p>
          <a:r>
            <a:rPr kumimoji="1" lang="ja-JP" altLang="ja-JP" sz="1300">
              <a:solidFill>
                <a:schemeClr val="dk1"/>
              </a:solidFill>
              <a:effectLst/>
              <a:latin typeface="+mn-lt"/>
              <a:ea typeface="+mn-ea"/>
              <a:cs typeface="+mn-cs"/>
            </a:rPr>
            <a:t>　平成２８年１月に策定した倉敷市行財政改革プラン２０１６（計画期間平成２８年度から３１年度の４年間）においても，市税収納率を１．３％向上させることとしており，今後も税収増加等による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66675</xdr:rowOff>
    </xdr:to>
    <xdr:cxnSp macro="">
      <xdr:nvCxnSpPr>
        <xdr:cNvPr id="74" name="直線コネクタ 73"/>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66675</xdr:rowOff>
    </xdr:to>
    <xdr:cxnSp macro="">
      <xdr:nvCxnSpPr>
        <xdr:cNvPr id="77" name="直線コネクタ 76"/>
        <xdr:cNvCxnSpPr/>
      </xdr:nvCxnSpPr>
      <xdr:spPr>
        <a:xfrm>
          <a:off x="1447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年度は８５．１％で，前年度に比べ３．３ポイント改善している。これは，主として，義務的経費等の経常経費充当一般財源等が減少したことに加え，地方消費税交付金及び普通交付税に係る経常一般財源等が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５年間の推移をみると，比率は依然として８５％以上で推移している。今後，行財政改革プラン２０１６を推し進めることにより，経費削減，合理化に努める。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27305</xdr:rowOff>
    </xdr:from>
    <xdr:to>
      <xdr:col>7</xdr:col>
      <xdr:colOff>152400</xdr:colOff>
      <xdr:row>64</xdr:row>
      <xdr:rowOff>160020</xdr:rowOff>
    </xdr:to>
    <xdr:cxnSp macro="">
      <xdr:nvCxnSpPr>
        <xdr:cNvPr id="131" name="直線コネクタ 130"/>
        <xdr:cNvCxnSpPr/>
      </xdr:nvCxnSpPr>
      <xdr:spPr>
        <a:xfrm flipV="1">
          <a:off x="4114800" y="1100010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160020</xdr:rowOff>
    </xdr:to>
    <xdr:cxnSp macro="">
      <xdr:nvCxnSpPr>
        <xdr:cNvPr id="134" name="直線コネクタ 133"/>
        <xdr:cNvCxnSpPr/>
      </xdr:nvCxnSpPr>
      <xdr:spPr>
        <a:xfrm>
          <a:off x="3225800" y="1105640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65</xdr:row>
      <xdr:rowOff>635</xdr:rowOff>
    </xdr:to>
    <xdr:cxnSp macro="">
      <xdr:nvCxnSpPr>
        <xdr:cNvPr id="137" name="直線コネクタ 136"/>
        <xdr:cNvCxnSpPr/>
      </xdr:nvCxnSpPr>
      <xdr:spPr>
        <a:xfrm flipV="1">
          <a:off x="2336800" y="1105640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65</xdr:row>
      <xdr:rowOff>635</xdr:rowOff>
    </xdr:to>
    <xdr:cxnSp macro="">
      <xdr:nvCxnSpPr>
        <xdr:cNvPr id="140" name="直線コネクタ 139"/>
        <xdr:cNvCxnSpPr/>
      </xdr:nvCxnSpPr>
      <xdr:spPr>
        <a:xfrm>
          <a:off x="1447800" y="110242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147955</xdr:rowOff>
    </xdr:from>
    <xdr:to>
      <xdr:col>7</xdr:col>
      <xdr:colOff>203200</xdr:colOff>
      <xdr:row>64</xdr:row>
      <xdr:rowOff>78105</xdr:rowOff>
    </xdr:to>
    <xdr:sp macro="" textlink="">
      <xdr:nvSpPr>
        <xdr:cNvPr id="150" name="円/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164482</xdr:rowOff>
    </xdr:from>
    <xdr:ext cx="762000" cy="259045"/>
    <xdr:sp macro="" textlink="">
      <xdr:nvSpPr>
        <xdr:cNvPr id="151" name="財政構造の弾力性該当値テキスト"/>
        <xdr:cNvSpPr txBox="1"/>
      </xdr:nvSpPr>
      <xdr:spPr>
        <a:xfrm>
          <a:off x="50419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2" name="円/楕円 151"/>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53" name="テキスト ボックス 15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4" name="円/楕円 153"/>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144585</xdr:rowOff>
    </xdr:from>
    <xdr:ext cx="762000" cy="259045"/>
    <xdr:sp macro="" textlink="">
      <xdr:nvSpPr>
        <xdr:cNvPr id="155" name="テキスト ボックス 154"/>
        <xdr:cNvSpPr txBox="1"/>
      </xdr:nvSpPr>
      <xdr:spPr>
        <a:xfrm>
          <a:off x="2844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121285</xdr:rowOff>
    </xdr:from>
    <xdr:to>
      <xdr:col>3</xdr:col>
      <xdr:colOff>330200</xdr:colOff>
      <xdr:row>65</xdr:row>
      <xdr:rowOff>51435</xdr:rowOff>
    </xdr:to>
    <xdr:sp macro="" textlink="">
      <xdr:nvSpPr>
        <xdr:cNvPr id="156" name="円/楕円 155"/>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61612</xdr:rowOff>
    </xdr:from>
    <xdr:ext cx="762000" cy="259045"/>
    <xdr:sp macro="" textlink="">
      <xdr:nvSpPr>
        <xdr:cNvPr id="157" name="テキスト ボックス 156"/>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8" name="円/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112412</xdr:rowOff>
    </xdr:from>
    <xdr:ext cx="762000" cy="259045"/>
    <xdr:sp macro="" textlink="">
      <xdr:nvSpPr>
        <xdr:cNvPr id="159" name="テキスト ボックス 158"/>
        <xdr:cNvSpPr txBox="1"/>
      </xdr:nvSpPr>
      <xdr:spPr>
        <a:xfrm>
          <a:off x="1066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より２，３８５円下回っているものの，昨年度より経費が増えたため，類似団体平均との差も縮まっている。これは，主として放課後児童クラブ実施事業，小学校指導振興関係経費，道路ストック長寿命化事業，資源循環型廃棄物処理施設運営事業等の物件費が増加したためである。今後，行財政改革等の推進により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56000</xdr:rowOff>
    </xdr:from>
    <xdr:to>
      <xdr:col>7</xdr:col>
      <xdr:colOff>152400</xdr:colOff>
      <xdr:row>81</xdr:row>
      <xdr:rowOff>95131</xdr:rowOff>
    </xdr:to>
    <xdr:cxnSp macro="">
      <xdr:nvCxnSpPr>
        <xdr:cNvPr id="194" name="直線コネクタ 193"/>
        <xdr:cNvCxnSpPr/>
      </xdr:nvCxnSpPr>
      <xdr:spPr>
        <a:xfrm>
          <a:off x="4114800" y="13943450"/>
          <a:ext cx="8382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3812</xdr:rowOff>
    </xdr:from>
    <xdr:to>
      <xdr:col>6</xdr:col>
      <xdr:colOff>0</xdr:colOff>
      <xdr:row>81</xdr:row>
      <xdr:rowOff>56000</xdr:rowOff>
    </xdr:to>
    <xdr:cxnSp macro="">
      <xdr:nvCxnSpPr>
        <xdr:cNvPr id="197" name="直線コネクタ 196"/>
        <xdr:cNvCxnSpPr/>
      </xdr:nvCxnSpPr>
      <xdr:spPr>
        <a:xfrm>
          <a:off x="3225800" y="13891262"/>
          <a:ext cx="889000" cy="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3812</xdr:rowOff>
    </xdr:from>
    <xdr:to>
      <xdr:col>4</xdr:col>
      <xdr:colOff>482600</xdr:colOff>
      <xdr:row>81</xdr:row>
      <xdr:rowOff>20729</xdr:rowOff>
    </xdr:to>
    <xdr:cxnSp macro="">
      <xdr:nvCxnSpPr>
        <xdr:cNvPr id="200" name="直線コネクタ 199"/>
        <xdr:cNvCxnSpPr/>
      </xdr:nvCxnSpPr>
      <xdr:spPr>
        <a:xfrm flipV="1">
          <a:off x="2336800" y="1389126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20729</xdr:rowOff>
    </xdr:from>
    <xdr:to>
      <xdr:col>3</xdr:col>
      <xdr:colOff>279400</xdr:colOff>
      <xdr:row>81</xdr:row>
      <xdr:rowOff>82597</xdr:rowOff>
    </xdr:to>
    <xdr:cxnSp macro="">
      <xdr:nvCxnSpPr>
        <xdr:cNvPr id="203" name="直線コネクタ 202"/>
        <xdr:cNvCxnSpPr/>
      </xdr:nvCxnSpPr>
      <xdr:spPr>
        <a:xfrm flipV="1">
          <a:off x="1447800" y="13908179"/>
          <a:ext cx="889000" cy="6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44331</xdr:rowOff>
    </xdr:from>
    <xdr:to>
      <xdr:col>7</xdr:col>
      <xdr:colOff>203200</xdr:colOff>
      <xdr:row>81</xdr:row>
      <xdr:rowOff>145931</xdr:rowOff>
    </xdr:to>
    <xdr:sp macro="" textlink="">
      <xdr:nvSpPr>
        <xdr:cNvPr id="213" name="円/楕円 212"/>
        <xdr:cNvSpPr/>
      </xdr:nvSpPr>
      <xdr:spPr>
        <a:xfrm>
          <a:off x="4902200" y="139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60858</xdr:rowOff>
    </xdr:from>
    <xdr:ext cx="762000" cy="259045"/>
    <xdr:sp macro="" textlink="">
      <xdr:nvSpPr>
        <xdr:cNvPr id="214" name="人件費・物件費等の状況該当値テキスト"/>
        <xdr:cNvSpPr txBox="1"/>
      </xdr:nvSpPr>
      <xdr:spPr>
        <a:xfrm>
          <a:off x="5041900" y="137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5200</xdr:rowOff>
    </xdr:from>
    <xdr:to>
      <xdr:col>6</xdr:col>
      <xdr:colOff>50800</xdr:colOff>
      <xdr:row>81</xdr:row>
      <xdr:rowOff>106800</xdr:rowOff>
    </xdr:to>
    <xdr:sp macro="" textlink="">
      <xdr:nvSpPr>
        <xdr:cNvPr id="215" name="円/楕円 214"/>
        <xdr:cNvSpPr/>
      </xdr:nvSpPr>
      <xdr:spPr>
        <a:xfrm>
          <a:off x="4064000" y="13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116977</xdr:rowOff>
    </xdr:from>
    <xdr:ext cx="736600" cy="259045"/>
    <xdr:sp macro="" textlink="">
      <xdr:nvSpPr>
        <xdr:cNvPr id="216" name="テキスト ボックス 215"/>
        <xdr:cNvSpPr txBox="1"/>
      </xdr:nvSpPr>
      <xdr:spPr>
        <a:xfrm>
          <a:off x="3733800" y="1366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124462</xdr:rowOff>
    </xdr:from>
    <xdr:to>
      <xdr:col>4</xdr:col>
      <xdr:colOff>533400</xdr:colOff>
      <xdr:row>81</xdr:row>
      <xdr:rowOff>54612</xdr:rowOff>
    </xdr:to>
    <xdr:sp macro="" textlink="">
      <xdr:nvSpPr>
        <xdr:cNvPr id="217" name="円/楕円 216"/>
        <xdr:cNvSpPr/>
      </xdr:nvSpPr>
      <xdr:spPr>
        <a:xfrm>
          <a:off x="3175000" y="138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64789</xdr:rowOff>
    </xdr:from>
    <xdr:ext cx="762000" cy="259045"/>
    <xdr:sp macro="" textlink="">
      <xdr:nvSpPr>
        <xdr:cNvPr id="218" name="テキスト ボックス 217"/>
        <xdr:cNvSpPr txBox="1"/>
      </xdr:nvSpPr>
      <xdr:spPr>
        <a:xfrm>
          <a:off x="2844800" y="1360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141379</xdr:rowOff>
    </xdr:from>
    <xdr:to>
      <xdr:col>3</xdr:col>
      <xdr:colOff>330200</xdr:colOff>
      <xdr:row>81</xdr:row>
      <xdr:rowOff>71529</xdr:rowOff>
    </xdr:to>
    <xdr:sp macro="" textlink="">
      <xdr:nvSpPr>
        <xdr:cNvPr id="219" name="円/楕円 218"/>
        <xdr:cNvSpPr/>
      </xdr:nvSpPr>
      <xdr:spPr>
        <a:xfrm>
          <a:off x="2286000" y="13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81706</xdr:rowOff>
    </xdr:from>
    <xdr:ext cx="762000" cy="259045"/>
    <xdr:sp macro="" textlink="">
      <xdr:nvSpPr>
        <xdr:cNvPr id="220" name="テキスト ボックス 219"/>
        <xdr:cNvSpPr txBox="1"/>
      </xdr:nvSpPr>
      <xdr:spPr>
        <a:xfrm>
          <a:off x="1955800" y="1362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31797</xdr:rowOff>
    </xdr:from>
    <xdr:to>
      <xdr:col>2</xdr:col>
      <xdr:colOff>127000</xdr:colOff>
      <xdr:row>81</xdr:row>
      <xdr:rowOff>133397</xdr:rowOff>
    </xdr:to>
    <xdr:sp macro="" textlink="">
      <xdr:nvSpPr>
        <xdr:cNvPr id="221" name="円/楕円 220"/>
        <xdr:cNvSpPr/>
      </xdr:nvSpPr>
      <xdr:spPr>
        <a:xfrm>
          <a:off x="1397000" y="139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143574</xdr:rowOff>
    </xdr:from>
    <xdr:ext cx="762000" cy="259045"/>
    <xdr:sp macro="" textlink="">
      <xdr:nvSpPr>
        <xdr:cNvPr id="222" name="テキスト ボックス 221"/>
        <xdr:cNvSpPr txBox="1"/>
      </xdr:nvSpPr>
      <xdr:spPr>
        <a:xfrm>
          <a:off x="1066800" y="1368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人事院勧告を考慮した給与改定等により給与が増額となり，昨年度より０．１ポイント悪化した。今後においても，国や他市等の状況を注視し，給料表の構造の見直しを含めた給与の適正化に努める。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156332</xdr:rowOff>
    </xdr:to>
    <xdr:cxnSp macro="">
      <xdr:nvCxnSpPr>
        <xdr:cNvPr id="258" name="直線コネクタ 257"/>
        <xdr:cNvCxnSpPr/>
      </xdr:nvCxnSpPr>
      <xdr:spPr>
        <a:xfrm>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144841</xdr:rowOff>
    </xdr:to>
    <xdr:cxnSp macro="">
      <xdr:nvCxnSpPr>
        <xdr:cNvPr id="261" name="直線コネクタ 260"/>
        <xdr:cNvCxnSpPr/>
      </xdr:nvCxnSpPr>
      <xdr:spPr>
        <a:xfrm>
          <a:off x="15290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89</xdr:row>
      <xdr:rowOff>23888</xdr:rowOff>
    </xdr:to>
    <xdr:cxnSp macro="">
      <xdr:nvCxnSpPr>
        <xdr:cNvPr id="264" name="直線コネクタ 263"/>
        <xdr:cNvCxnSpPr/>
      </xdr:nvCxnSpPr>
      <xdr:spPr>
        <a:xfrm flipV="1">
          <a:off x="14401800" y="143522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23888</xdr:rowOff>
    </xdr:to>
    <xdr:cxnSp macro="">
      <xdr:nvCxnSpPr>
        <xdr:cNvPr id="267" name="直線コネクタ 266"/>
        <xdr:cNvCxnSpPr/>
      </xdr:nvCxnSpPr>
      <xdr:spPr>
        <a:xfrm>
          <a:off x="13512800" y="1528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80" name="テキスト ボックス 279"/>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2" name="テキスト ボックス 28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２年度に策定した行財政改革プラン２０１１において，平成２３年度から平成２７年度の５年間で２００人の削減を計画し，再任用制度の導入など計画策定時に想定していなかった要因による増員（１１６人）を除いて，計画期間累計で２０５人削減した。今後も，民間委託等の推進により，定員の適正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89746</xdr:rowOff>
    </xdr:to>
    <xdr:cxnSp macro="">
      <xdr:nvCxnSpPr>
        <xdr:cNvPr id="321" name="直線コネクタ 320"/>
        <xdr:cNvCxnSpPr/>
      </xdr:nvCxnSpPr>
      <xdr:spPr>
        <a:xfrm flipV="1">
          <a:off x="16179800" y="103606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60</xdr:row>
      <xdr:rowOff>89746</xdr:rowOff>
    </xdr:to>
    <xdr:cxnSp macro="">
      <xdr:nvCxnSpPr>
        <xdr:cNvPr id="324" name="直線コネクタ 323"/>
        <xdr:cNvCxnSpPr/>
      </xdr:nvCxnSpPr>
      <xdr:spPr>
        <a:xfrm>
          <a:off x="15290800" y="1036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77681</xdr:rowOff>
    </xdr:from>
    <xdr:to>
      <xdr:col>22</xdr:col>
      <xdr:colOff>203200</xdr:colOff>
      <xdr:row>60</xdr:row>
      <xdr:rowOff>81704</xdr:rowOff>
    </xdr:to>
    <xdr:cxnSp macro="">
      <xdr:nvCxnSpPr>
        <xdr:cNvPr id="327" name="直線コネクタ 326"/>
        <xdr:cNvCxnSpPr/>
      </xdr:nvCxnSpPr>
      <xdr:spPr>
        <a:xfrm>
          <a:off x="14401800" y="103646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77681</xdr:rowOff>
    </xdr:from>
    <xdr:to>
      <xdr:col>21</xdr:col>
      <xdr:colOff>0</xdr:colOff>
      <xdr:row>60</xdr:row>
      <xdr:rowOff>138006</xdr:rowOff>
    </xdr:to>
    <xdr:cxnSp macro="">
      <xdr:nvCxnSpPr>
        <xdr:cNvPr id="330" name="直線コネクタ 329"/>
        <xdr:cNvCxnSpPr/>
      </xdr:nvCxnSpPr>
      <xdr:spPr>
        <a:xfrm flipV="1">
          <a:off x="13512800" y="103646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40" name="円/楕円 339"/>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41"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38946</xdr:rowOff>
    </xdr:from>
    <xdr:to>
      <xdr:col>23</xdr:col>
      <xdr:colOff>457200</xdr:colOff>
      <xdr:row>60</xdr:row>
      <xdr:rowOff>140546</xdr:rowOff>
    </xdr:to>
    <xdr:sp macro="" textlink="">
      <xdr:nvSpPr>
        <xdr:cNvPr id="342" name="円/楕円 341"/>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43" name="テキスト ボックス 34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30904</xdr:rowOff>
    </xdr:from>
    <xdr:to>
      <xdr:col>22</xdr:col>
      <xdr:colOff>254000</xdr:colOff>
      <xdr:row>60</xdr:row>
      <xdr:rowOff>132504</xdr:rowOff>
    </xdr:to>
    <xdr:sp macro="" textlink="">
      <xdr:nvSpPr>
        <xdr:cNvPr id="344" name="円/楕円 343"/>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142681</xdr:rowOff>
    </xdr:from>
    <xdr:ext cx="762000" cy="259045"/>
    <xdr:sp macro="" textlink="">
      <xdr:nvSpPr>
        <xdr:cNvPr id="345" name="テキスト ボックス 344"/>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26881</xdr:rowOff>
    </xdr:from>
    <xdr:to>
      <xdr:col>21</xdr:col>
      <xdr:colOff>50800</xdr:colOff>
      <xdr:row>60</xdr:row>
      <xdr:rowOff>128481</xdr:rowOff>
    </xdr:to>
    <xdr:sp macro="" textlink="">
      <xdr:nvSpPr>
        <xdr:cNvPr id="346" name="円/楕円 345"/>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138658</xdr:rowOff>
    </xdr:from>
    <xdr:ext cx="762000" cy="259045"/>
    <xdr:sp macro="" textlink="">
      <xdr:nvSpPr>
        <xdr:cNvPr id="347" name="テキスト ボックス 346"/>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8" name="円/楕円 347"/>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49" name="テキスト ボックス 348"/>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５年間の推移をみると，比率は改善傾向となっており，当年度は６．９％で，前年度に比べ０．３ポイント改善した。これは，３か年の平均であり，当年度の単年度実質公債費比率６．８％が，平成２４年度の当該比率７．９％を下回ったことによるものである。なお，単年度実質公債費比率では，前年度に比べ０．５ポイント悪化している。これは，事業費補正により基準財政需要額に算定された公債費の減，特定財源額（主に都市計画税充当可能額）の減，公債費に準ずる債務負担行為の増等によるもの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98044</xdr:rowOff>
    </xdr:to>
    <xdr:cxnSp macro="">
      <xdr:nvCxnSpPr>
        <xdr:cNvPr id="381" name="直線コネクタ 380"/>
        <xdr:cNvCxnSpPr/>
      </xdr:nvCxnSpPr>
      <xdr:spPr>
        <a:xfrm flipV="1">
          <a:off x="16179800" y="69270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41</xdr:row>
      <xdr:rowOff>119634</xdr:rowOff>
    </xdr:to>
    <xdr:cxnSp macro="">
      <xdr:nvCxnSpPr>
        <xdr:cNvPr id="384" name="直線コネクタ 383"/>
        <xdr:cNvCxnSpPr/>
      </xdr:nvCxnSpPr>
      <xdr:spPr>
        <a:xfrm flipV="1">
          <a:off x="15290800" y="695604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42</xdr:row>
      <xdr:rowOff>35052</xdr:rowOff>
    </xdr:to>
    <xdr:cxnSp macro="">
      <xdr:nvCxnSpPr>
        <xdr:cNvPr id="387" name="直線コネクタ 386"/>
        <xdr:cNvCxnSpPr/>
      </xdr:nvCxnSpPr>
      <xdr:spPr>
        <a:xfrm flipV="1">
          <a:off x="14401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150876</xdr:rowOff>
    </xdr:to>
    <xdr:cxnSp macro="">
      <xdr:nvCxnSpPr>
        <xdr:cNvPr id="390" name="直線コネクタ 389"/>
        <xdr:cNvCxnSpPr/>
      </xdr:nvCxnSpPr>
      <xdr:spPr>
        <a:xfrm flipV="1">
          <a:off x="13512800" y="72359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400" name="円/楕円 399"/>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161815</xdr:rowOff>
    </xdr:from>
    <xdr:ext cx="762000" cy="259045"/>
    <xdr:sp macro="" textlink="">
      <xdr:nvSpPr>
        <xdr:cNvPr id="401" name="公債費負担の状況該当値テキスト"/>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402" name="円/楕円 401"/>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403" name="テキスト ボックス 402"/>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4" name="円/楕円 403"/>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155211</xdr:rowOff>
    </xdr:from>
    <xdr:ext cx="762000" cy="259045"/>
    <xdr:sp macro="" textlink="">
      <xdr:nvSpPr>
        <xdr:cNvPr id="405" name="テキスト ボックス 404"/>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6" name="円/楕円 405"/>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7" name="テキスト ボックス 406"/>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8" name="円/楕円 407"/>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9" name="テキスト ボックス 408"/>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４９．５％で，前年度に比べ７．５ポイント改善している。これは，主として，将来負担額の減少と基金などの充当可能な財源の増加によるものである。なお，将来負担額の減少は，下水道事業特別会計の公営企業債等の繰入見込額，職員数の減少等による退職手当負担見込額及び債務負担行為に基づく支出予定額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今後も公債費等の削減により，財政の健全化に努める。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25612</xdr:rowOff>
    </xdr:from>
    <xdr:to>
      <xdr:col>24</xdr:col>
      <xdr:colOff>558800</xdr:colOff>
      <xdr:row>16</xdr:row>
      <xdr:rowOff>85937</xdr:rowOff>
    </xdr:to>
    <xdr:cxnSp macro="">
      <xdr:nvCxnSpPr>
        <xdr:cNvPr id="443" name="直線コネクタ 442"/>
        <xdr:cNvCxnSpPr/>
      </xdr:nvCxnSpPr>
      <xdr:spPr>
        <a:xfrm flipV="1">
          <a:off x="16179800" y="276881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85937</xdr:rowOff>
    </xdr:from>
    <xdr:to>
      <xdr:col>23</xdr:col>
      <xdr:colOff>406400</xdr:colOff>
      <xdr:row>16</xdr:row>
      <xdr:rowOff>145457</xdr:rowOff>
    </xdr:to>
    <xdr:cxnSp macro="">
      <xdr:nvCxnSpPr>
        <xdr:cNvPr id="446" name="直線コネクタ 445"/>
        <xdr:cNvCxnSpPr/>
      </xdr:nvCxnSpPr>
      <xdr:spPr>
        <a:xfrm flipV="1">
          <a:off x="15290800" y="2829137"/>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145457</xdr:rowOff>
    </xdr:from>
    <xdr:to>
      <xdr:col>22</xdr:col>
      <xdr:colOff>203200</xdr:colOff>
      <xdr:row>17</xdr:row>
      <xdr:rowOff>51223</xdr:rowOff>
    </xdr:to>
    <xdr:cxnSp macro="">
      <xdr:nvCxnSpPr>
        <xdr:cNvPr id="449" name="直線コネクタ 448"/>
        <xdr:cNvCxnSpPr/>
      </xdr:nvCxnSpPr>
      <xdr:spPr>
        <a:xfrm flipV="1">
          <a:off x="14401800" y="288865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51223</xdr:rowOff>
    </xdr:from>
    <xdr:to>
      <xdr:col>21</xdr:col>
      <xdr:colOff>0</xdr:colOff>
      <xdr:row>17</xdr:row>
      <xdr:rowOff>101092</xdr:rowOff>
    </xdr:to>
    <xdr:cxnSp macro="">
      <xdr:nvCxnSpPr>
        <xdr:cNvPr id="452" name="直線コネクタ 451"/>
        <xdr:cNvCxnSpPr/>
      </xdr:nvCxnSpPr>
      <xdr:spPr>
        <a:xfrm flipV="1">
          <a:off x="13512800" y="296587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146262</xdr:rowOff>
    </xdr:from>
    <xdr:to>
      <xdr:col>24</xdr:col>
      <xdr:colOff>609600</xdr:colOff>
      <xdr:row>16</xdr:row>
      <xdr:rowOff>76412</xdr:rowOff>
    </xdr:to>
    <xdr:sp macro="" textlink="">
      <xdr:nvSpPr>
        <xdr:cNvPr id="462" name="円/楕円 461"/>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118339</xdr:rowOff>
    </xdr:from>
    <xdr:ext cx="762000" cy="259045"/>
    <xdr:sp macro="" textlink="">
      <xdr:nvSpPr>
        <xdr:cNvPr id="463" name="将来負担の状況該当値テキスト"/>
        <xdr:cNvSpPr txBox="1"/>
      </xdr:nvSpPr>
      <xdr:spPr>
        <a:xfrm>
          <a:off x="17106900" y="2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35137</xdr:rowOff>
    </xdr:from>
    <xdr:to>
      <xdr:col>23</xdr:col>
      <xdr:colOff>457200</xdr:colOff>
      <xdr:row>16</xdr:row>
      <xdr:rowOff>136737</xdr:rowOff>
    </xdr:to>
    <xdr:sp macro="" textlink="">
      <xdr:nvSpPr>
        <xdr:cNvPr id="464" name="円/楕円 463"/>
        <xdr:cNvSpPr/>
      </xdr:nvSpPr>
      <xdr:spPr>
        <a:xfrm>
          <a:off x="16129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65" name="テキスト ボックス 464"/>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94657</xdr:rowOff>
    </xdr:from>
    <xdr:to>
      <xdr:col>22</xdr:col>
      <xdr:colOff>254000</xdr:colOff>
      <xdr:row>17</xdr:row>
      <xdr:rowOff>24807</xdr:rowOff>
    </xdr:to>
    <xdr:sp macro="" textlink="">
      <xdr:nvSpPr>
        <xdr:cNvPr id="466" name="円/楕円 465"/>
        <xdr:cNvSpPr/>
      </xdr:nvSpPr>
      <xdr:spPr>
        <a:xfrm>
          <a:off x="15240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9584</xdr:rowOff>
    </xdr:from>
    <xdr:ext cx="762000" cy="259045"/>
    <xdr:sp macro="" textlink="">
      <xdr:nvSpPr>
        <xdr:cNvPr id="467" name="テキスト ボックス 466"/>
        <xdr:cNvSpPr txBox="1"/>
      </xdr:nvSpPr>
      <xdr:spPr>
        <a:xfrm>
          <a:off x="14909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423</xdr:rowOff>
    </xdr:from>
    <xdr:to>
      <xdr:col>21</xdr:col>
      <xdr:colOff>50800</xdr:colOff>
      <xdr:row>17</xdr:row>
      <xdr:rowOff>102023</xdr:rowOff>
    </xdr:to>
    <xdr:sp macro="" textlink="">
      <xdr:nvSpPr>
        <xdr:cNvPr id="468" name="円/楕円 467"/>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69" name="テキスト ボックス 468"/>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50292</xdr:rowOff>
    </xdr:from>
    <xdr:to>
      <xdr:col>19</xdr:col>
      <xdr:colOff>533400</xdr:colOff>
      <xdr:row>17</xdr:row>
      <xdr:rowOff>151892</xdr:rowOff>
    </xdr:to>
    <xdr:sp macro="" textlink="">
      <xdr:nvSpPr>
        <xdr:cNvPr id="470" name="円/楕円 469"/>
        <xdr:cNvSpPr/>
      </xdr:nvSpPr>
      <xdr:spPr>
        <a:xfrm>
          <a:off x="13462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136669</xdr:rowOff>
    </xdr:from>
    <xdr:ext cx="762000" cy="259045"/>
    <xdr:sp macro="" textlink="">
      <xdr:nvSpPr>
        <xdr:cNvPr id="471" name="テキスト ボックス 470"/>
        <xdr:cNvSpPr txBox="1"/>
      </xdr:nvSpPr>
      <xdr:spPr>
        <a:xfrm>
          <a:off x="13131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前年度から０．５ポイント改善し，類似団体平均を０．１ポイント下回っている。行財政改革プラン２０１１による定員適正化計画が平成２７年度で終了し，再任用制度の導入など計画策定時に想定していなかった要因による増員（１１６人）を除いて計画期間累計で２０５人を削減した。今後も組織やポストの適正化を図り，人件費削減に努める。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38</xdr:row>
      <xdr:rowOff>39915</xdr:rowOff>
    </xdr:to>
    <xdr:cxnSp macro="">
      <xdr:nvCxnSpPr>
        <xdr:cNvPr id="68" name="直線コネクタ 67"/>
        <xdr:cNvCxnSpPr/>
      </xdr:nvCxnSpPr>
      <xdr:spPr>
        <a:xfrm flipV="1">
          <a:off x="3987800" y="6500586"/>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135164</xdr:rowOff>
    </xdr:from>
    <xdr:to>
      <xdr:col>5</xdr:col>
      <xdr:colOff>549275</xdr:colOff>
      <xdr:row>38</xdr:row>
      <xdr:rowOff>39915</xdr:rowOff>
    </xdr:to>
    <xdr:cxnSp macro="">
      <xdr:nvCxnSpPr>
        <xdr:cNvPr id="71" name="直線コネクタ 70"/>
        <xdr:cNvCxnSpPr/>
      </xdr:nvCxnSpPr>
      <xdr:spPr>
        <a:xfrm>
          <a:off x="3098800" y="6478814"/>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135164</xdr:rowOff>
    </xdr:from>
    <xdr:to>
      <xdr:col>4</xdr:col>
      <xdr:colOff>346075</xdr:colOff>
      <xdr:row>38</xdr:row>
      <xdr:rowOff>159657</xdr:rowOff>
    </xdr:to>
    <xdr:cxnSp macro="">
      <xdr:nvCxnSpPr>
        <xdr:cNvPr id="74" name="直線コネクタ 73"/>
        <xdr:cNvCxnSpPr/>
      </xdr:nvCxnSpPr>
      <xdr:spPr>
        <a:xfrm flipV="1">
          <a:off x="2209800" y="6478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159657</xdr:rowOff>
    </xdr:to>
    <xdr:cxnSp macro="">
      <xdr:nvCxnSpPr>
        <xdr:cNvPr id="77" name="直線コネクタ 76"/>
        <xdr:cNvCxnSpPr/>
      </xdr:nvCxnSpPr>
      <xdr:spPr>
        <a:xfrm>
          <a:off x="1320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106136</xdr:rowOff>
    </xdr:from>
    <xdr:to>
      <xdr:col>7</xdr:col>
      <xdr:colOff>66675</xdr:colOff>
      <xdr:row>38</xdr:row>
      <xdr:rowOff>36286</xdr:rowOff>
    </xdr:to>
    <xdr:sp macro="" textlink="">
      <xdr:nvSpPr>
        <xdr:cNvPr id="87" name="円/楕円 86"/>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122663</xdr:rowOff>
    </xdr:from>
    <xdr:ext cx="762000" cy="259045"/>
    <xdr:sp macro="" textlink="">
      <xdr:nvSpPr>
        <xdr:cNvPr id="88" name="人件費該当値テキスト"/>
        <xdr:cNvSpPr txBox="1"/>
      </xdr:nvSpPr>
      <xdr:spPr>
        <a:xfrm>
          <a:off x="49149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84364</xdr:rowOff>
    </xdr:from>
    <xdr:to>
      <xdr:col>4</xdr:col>
      <xdr:colOff>396875</xdr:colOff>
      <xdr:row>38</xdr:row>
      <xdr:rowOff>14514</xdr:rowOff>
    </xdr:to>
    <xdr:sp macro="" textlink="">
      <xdr:nvSpPr>
        <xdr:cNvPr id="91" name="円/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92" name="テキスト ボックス 91"/>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3" name="円/楕円 92"/>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4" name="テキスト ボックス 93"/>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5" name="円/楕円 94"/>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6" name="テキスト ボックス 95"/>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から０．３ポイント改善し，類似団体平均を０．４ポイント下回っている。これは，資源循環型廃棄物処理施設運営事業や健康増進事業等における物件費の経常経費充当一般財源等が増加したものの，分母である経常一般財源等の総額が増加したことによるものである。今後も，行財政改革の推進による経費削減，合理化を積極的に行い，健全な財政運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101600</xdr:rowOff>
    </xdr:from>
    <xdr:to>
      <xdr:col>24</xdr:col>
      <xdr:colOff>31750</xdr:colOff>
      <xdr:row>16</xdr:row>
      <xdr:rowOff>139700</xdr:rowOff>
    </xdr:to>
    <xdr:cxnSp macro="">
      <xdr:nvCxnSpPr>
        <xdr:cNvPr id="129" name="直線コネクタ 128"/>
        <xdr:cNvCxnSpPr/>
      </xdr:nvCxnSpPr>
      <xdr:spPr>
        <a:xfrm flipV="1">
          <a:off x="15671800" y="284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101600</xdr:rowOff>
    </xdr:from>
    <xdr:to>
      <xdr:col>22</xdr:col>
      <xdr:colOff>565150</xdr:colOff>
      <xdr:row>16</xdr:row>
      <xdr:rowOff>139700</xdr:rowOff>
    </xdr:to>
    <xdr:cxnSp macro="">
      <xdr:nvCxnSpPr>
        <xdr:cNvPr id="132" name="直線コネクタ 131"/>
        <xdr:cNvCxnSpPr/>
      </xdr:nvCxnSpPr>
      <xdr:spPr>
        <a:xfrm>
          <a:off x="14782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101600</xdr:rowOff>
    </xdr:to>
    <xdr:cxnSp macro="">
      <xdr:nvCxnSpPr>
        <xdr:cNvPr id="135" name="直線コネクタ 134"/>
        <xdr:cNvCxnSpPr/>
      </xdr:nvCxnSpPr>
      <xdr:spPr>
        <a:xfrm>
          <a:off x="13893800" y="273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158750</xdr:rowOff>
    </xdr:to>
    <xdr:cxnSp macro="">
      <xdr:nvCxnSpPr>
        <xdr:cNvPr id="138" name="直線コネクタ 137"/>
        <xdr:cNvCxnSpPr/>
      </xdr:nvCxnSpPr>
      <xdr:spPr>
        <a:xfrm>
          <a:off x="13004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50800</xdr:rowOff>
    </xdr:from>
    <xdr:to>
      <xdr:col>24</xdr:col>
      <xdr:colOff>82550</xdr:colOff>
      <xdr:row>16</xdr:row>
      <xdr:rowOff>152400</xdr:rowOff>
    </xdr:to>
    <xdr:sp macro="" textlink="">
      <xdr:nvSpPr>
        <xdr:cNvPr id="148" name="円/楕円 147"/>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67327</xdr:rowOff>
    </xdr:from>
    <xdr:ext cx="762000" cy="259045"/>
    <xdr:sp macro="" textlink="">
      <xdr:nvSpPr>
        <xdr:cNvPr id="149"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50" name="円/楕円 149"/>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51" name="テキスト ボックス 150"/>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50800</xdr:rowOff>
    </xdr:from>
    <xdr:to>
      <xdr:col>21</xdr:col>
      <xdr:colOff>412750</xdr:colOff>
      <xdr:row>16</xdr:row>
      <xdr:rowOff>152400</xdr:rowOff>
    </xdr:to>
    <xdr:sp macro="" textlink="">
      <xdr:nvSpPr>
        <xdr:cNvPr id="152" name="円/楕円 151"/>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53" name="テキスト ボックス 152"/>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4" name="円/楕円 153"/>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55" name="テキスト ボックス 154"/>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前年度から１．２ポイント改善し，類似団体平均を０．７ポイント下回っている。これは，民間保育所等運営費や生活扶助給付事業等における扶助費の経常経費充当一般財源等が減少したことに加え，経常一般財源等の総額が増加したことによるものである。今後，更に少子高齢化の進展や障がい者支援対策としての扶助費の増加が見込まれるため，健全な財政運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31750</xdr:rowOff>
    </xdr:to>
    <xdr:cxnSp macro="">
      <xdr:nvCxnSpPr>
        <xdr:cNvPr id="190" name="直線コネクタ 189"/>
        <xdr:cNvCxnSpPr/>
      </xdr:nvCxnSpPr>
      <xdr:spPr>
        <a:xfrm flipV="1">
          <a:off x="3987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31750</xdr:rowOff>
    </xdr:to>
    <xdr:cxnSp macro="">
      <xdr:nvCxnSpPr>
        <xdr:cNvPr id="193" name="直線コネクタ 192"/>
        <xdr:cNvCxnSpPr/>
      </xdr:nvCxnSpPr>
      <xdr:spPr>
        <a:xfrm>
          <a:off x="3098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139700</xdr:rowOff>
    </xdr:to>
    <xdr:cxnSp macro="">
      <xdr:nvCxnSpPr>
        <xdr:cNvPr id="196" name="直線コネクタ 195"/>
        <xdr:cNvCxnSpPr/>
      </xdr:nvCxnSpPr>
      <xdr:spPr>
        <a:xfrm flipV="1">
          <a:off x="2209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139700</xdr:rowOff>
    </xdr:to>
    <xdr:cxnSp macro="">
      <xdr:nvCxnSpPr>
        <xdr:cNvPr id="199" name="直線コネクタ 198"/>
        <xdr:cNvCxnSpPr/>
      </xdr:nvCxnSpPr>
      <xdr:spPr>
        <a:xfrm>
          <a:off x="1320800" y="9601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9" name="円/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1" name="円/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5" name="円/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6" name="テキスト ボックス 215"/>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7" name="円/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から０．５ポイント悪化し，類似団体平均を５．０ポイント上回っている。これは，繰出金の増加が主な要因であり，下水道事業会計での負担削減に向けた資本費平準化債の発行取りやめによる繰出や介護保険事業会計等での給付費の増加に伴う繰出の増によるものである。今後も給付費の適正化や事業経費の削減を図るとともに，料金の適正化に努め，繰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104140</xdr:rowOff>
    </xdr:to>
    <xdr:cxnSp macro="">
      <xdr:nvCxnSpPr>
        <xdr:cNvPr id="251" name="直線コネクタ 250"/>
        <xdr:cNvCxnSpPr/>
      </xdr:nvCxnSpPr>
      <xdr:spPr>
        <a:xfrm>
          <a:off x="15671800" y="1001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81280</xdr:rowOff>
    </xdr:to>
    <xdr:cxnSp macro="">
      <xdr:nvCxnSpPr>
        <xdr:cNvPr id="254" name="直線コネクタ 253"/>
        <xdr:cNvCxnSpPr/>
      </xdr:nvCxnSpPr>
      <xdr:spPr>
        <a:xfrm flipV="1">
          <a:off x="14782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81280</xdr:rowOff>
    </xdr:to>
    <xdr:cxnSp macro="">
      <xdr:nvCxnSpPr>
        <xdr:cNvPr id="257" name="直線コネクタ 256"/>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58420</xdr:rowOff>
    </xdr:to>
    <xdr:cxnSp macro="">
      <xdr:nvCxnSpPr>
        <xdr:cNvPr id="260" name="直線コネクタ 259"/>
        <xdr:cNvCxnSpPr/>
      </xdr:nvCxnSpPr>
      <xdr:spPr>
        <a:xfrm>
          <a:off x="13004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70" name="円/楕円 269"/>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71"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2" name="円/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6" name="円/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から０．６ポイント改善し，類似団体平均を４．８ポイント下回っている。これは，民間保育所等助成事業や生活扶助給付事業，居宅介護等事業等における補助費等の経常経費充当一般財源等が減少したことに加え，経常一般財源等の総額が増加したことによるものである。今後も定期的に補助金の見直し等に取り組んで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44450</xdr:rowOff>
    </xdr:from>
    <xdr:to>
      <xdr:col>24</xdr:col>
      <xdr:colOff>31750</xdr:colOff>
      <xdr:row>33</xdr:row>
      <xdr:rowOff>120650</xdr:rowOff>
    </xdr:to>
    <xdr:cxnSp macro="">
      <xdr:nvCxnSpPr>
        <xdr:cNvPr id="312" name="直線コネクタ 311"/>
        <xdr:cNvCxnSpPr/>
      </xdr:nvCxnSpPr>
      <xdr:spPr>
        <a:xfrm flipV="1">
          <a:off x="15671800" y="570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120650</xdr:rowOff>
    </xdr:from>
    <xdr:to>
      <xdr:col>22</xdr:col>
      <xdr:colOff>565150</xdr:colOff>
      <xdr:row>33</xdr:row>
      <xdr:rowOff>120650</xdr:rowOff>
    </xdr:to>
    <xdr:cxnSp macro="">
      <xdr:nvCxnSpPr>
        <xdr:cNvPr id="315" name="直線コネクタ 314"/>
        <xdr:cNvCxnSpPr/>
      </xdr:nvCxnSpPr>
      <xdr:spPr>
        <a:xfrm>
          <a:off x="14782800" y="57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120650</xdr:rowOff>
    </xdr:from>
    <xdr:to>
      <xdr:col>21</xdr:col>
      <xdr:colOff>361950</xdr:colOff>
      <xdr:row>34</xdr:row>
      <xdr:rowOff>25400</xdr:rowOff>
    </xdr:to>
    <xdr:cxnSp macro="">
      <xdr:nvCxnSpPr>
        <xdr:cNvPr id="318" name="直線コネクタ 317"/>
        <xdr:cNvCxnSpPr/>
      </xdr:nvCxnSpPr>
      <xdr:spPr>
        <a:xfrm flipV="1">
          <a:off x="13893800" y="577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133350</xdr:rowOff>
    </xdr:from>
    <xdr:to>
      <xdr:col>20</xdr:col>
      <xdr:colOff>158750</xdr:colOff>
      <xdr:row>34</xdr:row>
      <xdr:rowOff>25400</xdr:rowOff>
    </xdr:to>
    <xdr:cxnSp macro="">
      <xdr:nvCxnSpPr>
        <xdr:cNvPr id="321" name="直線コネクタ 320"/>
        <xdr:cNvCxnSpPr/>
      </xdr:nvCxnSpPr>
      <xdr:spPr>
        <a:xfrm>
          <a:off x="13004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165100</xdr:rowOff>
    </xdr:from>
    <xdr:to>
      <xdr:col>24</xdr:col>
      <xdr:colOff>82550</xdr:colOff>
      <xdr:row>33</xdr:row>
      <xdr:rowOff>95250</xdr:rowOff>
    </xdr:to>
    <xdr:sp macro="" textlink="">
      <xdr:nvSpPr>
        <xdr:cNvPr id="331" name="円/楕円 330"/>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10177</xdr:rowOff>
    </xdr:from>
    <xdr:ext cx="762000" cy="259045"/>
    <xdr:sp macro="" textlink="">
      <xdr:nvSpPr>
        <xdr:cNvPr id="332" name="補助費等該当値テキスト"/>
        <xdr:cNvSpPr txBox="1"/>
      </xdr:nvSpPr>
      <xdr:spPr>
        <a:xfrm>
          <a:off x="16598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69850</xdr:rowOff>
    </xdr:from>
    <xdr:to>
      <xdr:col>22</xdr:col>
      <xdr:colOff>615950</xdr:colOff>
      <xdr:row>34</xdr:row>
      <xdr:rowOff>0</xdr:rowOff>
    </xdr:to>
    <xdr:sp macro="" textlink="">
      <xdr:nvSpPr>
        <xdr:cNvPr id="333" name="円/楕円 332"/>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10177</xdr:rowOff>
    </xdr:from>
    <xdr:ext cx="736600" cy="259045"/>
    <xdr:sp macro="" textlink="">
      <xdr:nvSpPr>
        <xdr:cNvPr id="334" name="テキスト ボックス 333"/>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69850</xdr:rowOff>
    </xdr:from>
    <xdr:to>
      <xdr:col>21</xdr:col>
      <xdr:colOff>412750</xdr:colOff>
      <xdr:row>34</xdr:row>
      <xdr:rowOff>0</xdr:rowOff>
    </xdr:to>
    <xdr:sp macro="" textlink="">
      <xdr:nvSpPr>
        <xdr:cNvPr id="335" name="円/楕円 334"/>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10177</xdr:rowOff>
    </xdr:from>
    <xdr:ext cx="762000" cy="259045"/>
    <xdr:sp macro="" textlink="">
      <xdr:nvSpPr>
        <xdr:cNvPr id="336" name="テキスト ボックス 335"/>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146050</xdr:rowOff>
    </xdr:from>
    <xdr:to>
      <xdr:col>20</xdr:col>
      <xdr:colOff>209550</xdr:colOff>
      <xdr:row>34</xdr:row>
      <xdr:rowOff>76200</xdr:rowOff>
    </xdr:to>
    <xdr:sp macro="" textlink="">
      <xdr:nvSpPr>
        <xdr:cNvPr id="337" name="円/楕円 336"/>
        <xdr:cNvSpPr/>
      </xdr:nvSpPr>
      <xdr:spPr>
        <a:xfrm>
          <a:off x="13843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86377</xdr:rowOff>
    </xdr:from>
    <xdr:ext cx="762000" cy="259045"/>
    <xdr:sp macro="" textlink="">
      <xdr:nvSpPr>
        <xdr:cNvPr id="338" name="テキスト ボックス 337"/>
        <xdr:cNvSpPr txBox="1"/>
      </xdr:nvSpPr>
      <xdr:spPr>
        <a:xfrm>
          <a:off x="13512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82550</xdr:rowOff>
    </xdr:from>
    <xdr:to>
      <xdr:col>19</xdr:col>
      <xdr:colOff>6350</xdr:colOff>
      <xdr:row>34</xdr:row>
      <xdr:rowOff>12700</xdr:rowOff>
    </xdr:to>
    <xdr:sp macro="" textlink="">
      <xdr:nvSpPr>
        <xdr:cNvPr id="339" name="円/楕円 338"/>
        <xdr:cNvSpPr/>
      </xdr:nvSpPr>
      <xdr:spPr>
        <a:xfrm>
          <a:off x="12954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22877</xdr:rowOff>
    </xdr:from>
    <xdr:ext cx="762000" cy="259045"/>
    <xdr:sp macro="" textlink="">
      <xdr:nvSpPr>
        <xdr:cNvPr id="340" name="テキスト ボックス 339"/>
        <xdr:cNvSpPr txBox="1"/>
      </xdr:nvSpPr>
      <xdr:spPr>
        <a:xfrm>
          <a:off x="12623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から１．２ポイント改善し，類似団体平均を３．４ポイント下回っている。これは，構想実現計画に掲げる負債削減目標（平成２３年度から平成２７年度までの４年間で２００億円の削減）の着実な推進により，市債発行の抑制に努めた効果であり，今後も引き続き新規市債発行の抑制に努める。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77</xdr:row>
      <xdr:rowOff>31750</xdr:rowOff>
    </xdr:to>
    <xdr:cxnSp macro="">
      <xdr:nvCxnSpPr>
        <xdr:cNvPr id="373" name="直線コネクタ 372"/>
        <xdr:cNvCxnSpPr/>
      </xdr:nvCxnSpPr>
      <xdr:spPr>
        <a:xfrm flipV="1">
          <a:off x="3987800" y="13141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31750</xdr:rowOff>
    </xdr:to>
    <xdr:cxnSp macro="">
      <xdr:nvCxnSpPr>
        <xdr:cNvPr id="376" name="直線コネクタ 375"/>
        <xdr:cNvCxnSpPr/>
      </xdr:nvCxnSpPr>
      <xdr:spPr>
        <a:xfrm>
          <a:off x="3098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62230</xdr:rowOff>
    </xdr:to>
    <xdr:cxnSp macro="">
      <xdr:nvCxnSpPr>
        <xdr:cNvPr id="379" name="直線コネクタ 378"/>
        <xdr:cNvCxnSpPr/>
      </xdr:nvCxnSpPr>
      <xdr:spPr>
        <a:xfrm flipV="1">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62230</xdr:rowOff>
    </xdr:to>
    <xdr:cxnSp macro="">
      <xdr:nvCxnSpPr>
        <xdr:cNvPr id="382" name="直線コネクタ 381"/>
        <xdr:cNvCxnSpPr/>
      </xdr:nvCxnSpPr>
      <xdr:spPr>
        <a:xfrm>
          <a:off x="1320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2" name="円/楕円 391"/>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93"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4" name="円/楕円 39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95" name="テキスト ボックス 394"/>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6" name="円/楕円 395"/>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7" name="テキスト ボックス 396"/>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8" name="円/楕円 39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99" name="テキスト ボックス 39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400" name="円/楕円 399"/>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100347</xdr:rowOff>
    </xdr:from>
    <xdr:ext cx="762000" cy="259045"/>
    <xdr:sp macro="" textlink="">
      <xdr:nvSpPr>
        <xdr:cNvPr id="401" name="テキスト ボックス 40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から２．１ポイント改善し，類似団体平均を１．０ポイント下回っている。これは，扶助費や補助費等のポイントが改善したことが主な要因である。今後も，繰出金の適正化など，行財政改革の更なる推進により，経費削減や合理化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46989</xdr:rowOff>
    </xdr:to>
    <xdr:cxnSp macro="">
      <xdr:nvCxnSpPr>
        <xdr:cNvPr id="434" name="直線コネクタ 433"/>
        <xdr:cNvCxnSpPr/>
      </xdr:nvCxnSpPr>
      <xdr:spPr>
        <a:xfrm flipV="1">
          <a:off x="15671800" y="133400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46989</xdr:rowOff>
    </xdr:to>
    <xdr:cxnSp macro="">
      <xdr:nvCxnSpPr>
        <xdr:cNvPr id="437" name="直線コネクタ 436"/>
        <xdr:cNvCxnSpPr/>
      </xdr:nvCxnSpPr>
      <xdr:spPr>
        <a:xfrm>
          <a:off x="14782800" y="133553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43180</xdr:rowOff>
    </xdr:to>
    <xdr:cxnSp macro="">
      <xdr:nvCxnSpPr>
        <xdr:cNvPr id="440" name="直線コネクタ 439"/>
        <xdr:cNvCxnSpPr/>
      </xdr:nvCxnSpPr>
      <xdr:spPr>
        <a:xfrm flipV="1">
          <a:off x="13893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43180</xdr:rowOff>
    </xdr:to>
    <xdr:cxnSp macro="">
      <xdr:nvCxnSpPr>
        <xdr:cNvPr id="443" name="直線コネクタ 442"/>
        <xdr:cNvCxnSpPr/>
      </xdr:nvCxnSpPr>
      <xdr:spPr>
        <a:xfrm>
          <a:off x="13004800" y="133134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3" name="円/楕円 452"/>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104157</xdr:rowOff>
    </xdr:from>
    <xdr:ext cx="762000" cy="259045"/>
    <xdr:sp macro="" textlink="">
      <xdr:nvSpPr>
        <xdr:cNvPr id="454"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55" name="円/楕円 454"/>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6" name="テキスト ボックス 455"/>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7" name="円/楕円 456"/>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8" name="テキスト ボックス 457"/>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59" name="円/楕円 458"/>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60" name="テキスト ボックス 459"/>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61" name="円/楕円 460"/>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62" name="テキスト ボックス 461"/>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岡山県倉敷市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20960</xdr:rowOff>
    </xdr:from>
    <xdr:to>
      <xdr:col>4</xdr:col>
      <xdr:colOff>1117600</xdr:colOff>
      <xdr:row>18</xdr:row>
      <xdr:rowOff>45009</xdr:rowOff>
    </xdr:to>
    <xdr:cxnSp macro="">
      <xdr:nvCxnSpPr>
        <xdr:cNvPr id="48" name="直線コネクタ 47"/>
        <xdr:cNvCxnSpPr/>
      </xdr:nvCxnSpPr>
      <xdr:spPr bwMode="auto">
        <a:xfrm flipV="1">
          <a:off x="5003800" y="3154685"/>
          <a:ext cx="647700" cy="2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45009</xdr:rowOff>
    </xdr:from>
    <xdr:to>
      <xdr:col>4</xdr:col>
      <xdr:colOff>469900</xdr:colOff>
      <xdr:row>18</xdr:row>
      <xdr:rowOff>133294</xdr:rowOff>
    </xdr:to>
    <xdr:cxnSp macro="">
      <xdr:nvCxnSpPr>
        <xdr:cNvPr id="51" name="直線コネクタ 50"/>
        <xdr:cNvCxnSpPr/>
      </xdr:nvCxnSpPr>
      <xdr:spPr bwMode="auto">
        <a:xfrm flipV="1">
          <a:off x="4305300" y="3178734"/>
          <a:ext cx="698500" cy="8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19497</xdr:rowOff>
    </xdr:from>
    <xdr:to>
      <xdr:col>3</xdr:col>
      <xdr:colOff>904875</xdr:colOff>
      <xdr:row>18</xdr:row>
      <xdr:rowOff>133294</xdr:rowOff>
    </xdr:to>
    <xdr:cxnSp macro="">
      <xdr:nvCxnSpPr>
        <xdr:cNvPr id="54" name="直線コネクタ 53"/>
        <xdr:cNvCxnSpPr/>
      </xdr:nvCxnSpPr>
      <xdr:spPr bwMode="auto">
        <a:xfrm>
          <a:off x="3606800" y="3153222"/>
          <a:ext cx="698500" cy="1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127488</xdr:rowOff>
    </xdr:from>
    <xdr:to>
      <xdr:col>3</xdr:col>
      <xdr:colOff>206375</xdr:colOff>
      <xdr:row>18</xdr:row>
      <xdr:rowOff>19497</xdr:rowOff>
    </xdr:to>
    <xdr:cxnSp macro="">
      <xdr:nvCxnSpPr>
        <xdr:cNvPr id="57" name="直線コネクタ 56"/>
        <xdr:cNvCxnSpPr/>
      </xdr:nvCxnSpPr>
      <xdr:spPr bwMode="auto">
        <a:xfrm>
          <a:off x="2908300" y="3089763"/>
          <a:ext cx="698500" cy="6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141610</xdr:rowOff>
    </xdr:from>
    <xdr:to>
      <xdr:col>5</xdr:col>
      <xdr:colOff>34925</xdr:colOff>
      <xdr:row>18</xdr:row>
      <xdr:rowOff>71760</xdr:rowOff>
    </xdr:to>
    <xdr:sp macro="" textlink="">
      <xdr:nvSpPr>
        <xdr:cNvPr id="67" name="円/楕円 66"/>
        <xdr:cNvSpPr/>
      </xdr:nvSpPr>
      <xdr:spPr bwMode="auto">
        <a:xfrm>
          <a:off x="5600700" y="310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113687</xdr:rowOff>
    </xdr:from>
    <xdr:ext cx="762000" cy="259045"/>
    <xdr:sp macro="" textlink="">
      <xdr:nvSpPr>
        <xdr:cNvPr id="68" name="人口1人当たり決算額の推移該当値テキスト130"/>
        <xdr:cNvSpPr txBox="1"/>
      </xdr:nvSpPr>
      <xdr:spPr>
        <a:xfrm>
          <a:off x="5740400" y="307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165659</xdr:rowOff>
    </xdr:from>
    <xdr:to>
      <xdr:col>4</xdr:col>
      <xdr:colOff>520700</xdr:colOff>
      <xdr:row>18</xdr:row>
      <xdr:rowOff>95809</xdr:rowOff>
    </xdr:to>
    <xdr:sp macro="" textlink="">
      <xdr:nvSpPr>
        <xdr:cNvPr id="69" name="円/楕円 68"/>
        <xdr:cNvSpPr/>
      </xdr:nvSpPr>
      <xdr:spPr bwMode="auto">
        <a:xfrm>
          <a:off x="4953000" y="312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80586</xdr:rowOff>
    </xdr:from>
    <xdr:ext cx="736600" cy="259045"/>
    <xdr:sp macro="" textlink="">
      <xdr:nvSpPr>
        <xdr:cNvPr id="70" name="テキスト ボックス 69"/>
        <xdr:cNvSpPr txBox="1"/>
      </xdr:nvSpPr>
      <xdr:spPr>
        <a:xfrm>
          <a:off x="4622800" y="321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82494</xdr:rowOff>
    </xdr:from>
    <xdr:to>
      <xdr:col>3</xdr:col>
      <xdr:colOff>955675</xdr:colOff>
      <xdr:row>19</xdr:row>
      <xdr:rowOff>12644</xdr:rowOff>
    </xdr:to>
    <xdr:sp macro="" textlink="">
      <xdr:nvSpPr>
        <xdr:cNvPr id="71" name="円/楕円 70"/>
        <xdr:cNvSpPr/>
      </xdr:nvSpPr>
      <xdr:spPr bwMode="auto">
        <a:xfrm>
          <a:off x="4254500" y="321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168871</xdr:rowOff>
    </xdr:from>
    <xdr:ext cx="762000" cy="259045"/>
    <xdr:sp macro="" textlink="">
      <xdr:nvSpPr>
        <xdr:cNvPr id="72" name="テキスト ボックス 71"/>
        <xdr:cNvSpPr txBox="1"/>
      </xdr:nvSpPr>
      <xdr:spPr>
        <a:xfrm>
          <a:off x="3924300" y="33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140147</xdr:rowOff>
    </xdr:from>
    <xdr:to>
      <xdr:col>3</xdr:col>
      <xdr:colOff>257175</xdr:colOff>
      <xdr:row>18</xdr:row>
      <xdr:rowOff>70297</xdr:rowOff>
    </xdr:to>
    <xdr:sp macro="" textlink="">
      <xdr:nvSpPr>
        <xdr:cNvPr id="73" name="円/楕円 72"/>
        <xdr:cNvSpPr/>
      </xdr:nvSpPr>
      <xdr:spPr bwMode="auto">
        <a:xfrm>
          <a:off x="3556000" y="310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55074</xdr:rowOff>
    </xdr:from>
    <xdr:ext cx="762000" cy="259045"/>
    <xdr:sp macro="" textlink="">
      <xdr:nvSpPr>
        <xdr:cNvPr id="74" name="テキスト ボックス 73"/>
        <xdr:cNvSpPr txBox="1"/>
      </xdr:nvSpPr>
      <xdr:spPr>
        <a:xfrm>
          <a:off x="3225800" y="31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76688</xdr:rowOff>
    </xdr:from>
    <xdr:to>
      <xdr:col>2</xdr:col>
      <xdr:colOff>692150</xdr:colOff>
      <xdr:row>18</xdr:row>
      <xdr:rowOff>6838</xdr:rowOff>
    </xdr:to>
    <xdr:sp macro="" textlink="">
      <xdr:nvSpPr>
        <xdr:cNvPr id="75" name="円/楕円 74"/>
        <xdr:cNvSpPr/>
      </xdr:nvSpPr>
      <xdr:spPr bwMode="auto">
        <a:xfrm>
          <a:off x="2857500" y="30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163065</xdr:rowOff>
    </xdr:from>
    <xdr:ext cx="762000" cy="259045"/>
    <xdr:sp macro="" textlink="">
      <xdr:nvSpPr>
        <xdr:cNvPr id="76" name="テキスト ボックス 75"/>
        <xdr:cNvSpPr txBox="1"/>
      </xdr:nvSpPr>
      <xdr:spPr>
        <a:xfrm>
          <a:off x="2527300" y="31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288986</xdr:rowOff>
    </xdr:from>
    <xdr:to>
      <xdr:col>4</xdr:col>
      <xdr:colOff>1117600</xdr:colOff>
      <xdr:row>36</xdr:row>
      <xdr:rowOff>6939</xdr:rowOff>
    </xdr:to>
    <xdr:cxnSp macro="">
      <xdr:nvCxnSpPr>
        <xdr:cNvPr id="108" name="直線コネクタ 107"/>
        <xdr:cNvCxnSpPr/>
      </xdr:nvCxnSpPr>
      <xdr:spPr bwMode="auto">
        <a:xfrm flipV="1">
          <a:off x="5003800" y="6899336"/>
          <a:ext cx="647700" cy="6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273763</xdr:rowOff>
    </xdr:from>
    <xdr:ext cx="762000" cy="259045"/>
    <xdr:sp macro="" textlink="">
      <xdr:nvSpPr>
        <xdr:cNvPr id="109" name="人口1人当たり決算額の推移平均値テキスト445"/>
        <xdr:cNvSpPr txBox="1"/>
      </xdr:nvSpPr>
      <xdr:spPr>
        <a:xfrm>
          <a:off x="5740400" y="6884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227675</xdr:rowOff>
    </xdr:from>
    <xdr:to>
      <xdr:col>4</xdr:col>
      <xdr:colOff>469900</xdr:colOff>
      <xdr:row>36</xdr:row>
      <xdr:rowOff>6939</xdr:rowOff>
    </xdr:to>
    <xdr:cxnSp macro="">
      <xdr:nvCxnSpPr>
        <xdr:cNvPr id="111" name="直線コネクタ 110"/>
        <xdr:cNvCxnSpPr/>
      </xdr:nvCxnSpPr>
      <xdr:spPr bwMode="auto">
        <a:xfrm>
          <a:off x="4305300" y="6838025"/>
          <a:ext cx="698500" cy="12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218303</xdr:rowOff>
    </xdr:from>
    <xdr:to>
      <xdr:col>3</xdr:col>
      <xdr:colOff>904875</xdr:colOff>
      <xdr:row>35</xdr:row>
      <xdr:rowOff>227675</xdr:rowOff>
    </xdr:to>
    <xdr:cxnSp macro="">
      <xdr:nvCxnSpPr>
        <xdr:cNvPr id="114" name="直線コネクタ 113"/>
        <xdr:cNvCxnSpPr/>
      </xdr:nvCxnSpPr>
      <xdr:spPr bwMode="auto">
        <a:xfrm>
          <a:off x="3606800" y="6828653"/>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203352</xdr:rowOff>
    </xdr:from>
    <xdr:to>
      <xdr:col>3</xdr:col>
      <xdr:colOff>206375</xdr:colOff>
      <xdr:row>35</xdr:row>
      <xdr:rowOff>218303</xdr:rowOff>
    </xdr:to>
    <xdr:cxnSp macro="">
      <xdr:nvCxnSpPr>
        <xdr:cNvPr id="117" name="直線コネクタ 116"/>
        <xdr:cNvCxnSpPr/>
      </xdr:nvCxnSpPr>
      <xdr:spPr bwMode="auto">
        <a:xfrm>
          <a:off x="2908300" y="6470802"/>
          <a:ext cx="698500" cy="35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238186</xdr:rowOff>
    </xdr:from>
    <xdr:to>
      <xdr:col>5</xdr:col>
      <xdr:colOff>34925</xdr:colOff>
      <xdr:row>35</xdr:row>
      <xdr:rowOff>339786</xdr:rowOff>
    </xdr:to>
    <xdr:sp macro="" textlink="">
      <xdr:nvSpPr>
        <xdr:cNvPr id="127" name="円/楕円 126"/>
        <xdr:cNvSpPr/>
      </xdr:nvSpPr>
      <xdr:spPr bwMode="auto">
        <a:xfrm>
          <a:off x="5600700" y="684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83263</xdr:rowOff>
    </xdr:from>
    <xdr:ext cx="762000" cy="259045"/>
    <xdr:sp macro="" textlink="">
      <xdr:nvSpPr>
        <xdr:cNvPr id="128" name="人口1人当たり決算額の推移該当値テキスト445"/>
        <xdr:cNvSpPr txBox="1"/>
      </xdr:nvSpPr>
      <xdr:spPr>
        <a:xfrm>
          <a:off x="5740400" y="66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299039</xdr:rowOff>
    </xdr:from>
    <xdr:to>
      <xdr:col>4</xdr:col>
      <xdr:colOff>520700</xdr:colOff>
      <xdr:row>36</xdr:row>
      <xdr:rowOff>57739</xdr:rowOff>
    </xdr:to>
    <xdr:sp macro="" textlink="">
      <xdr:nvSpPr>
        <xdr:cNvPr id="129" name="円/楕円 128"/>
        <xdr:cNvSpPr/>
      </xdr:nvSpPr>
      <xdr:spPr bwMode="auto">
        <a:xfrm>
          <a:off x="4953000" y="6909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42516</xdr:rowOff>
    </xdr:from>
    <xdr:ext cx="736600" cy="259045"/>
    <xdr:sp macro="" textlink="">
      <xdr:nvSpPr>
        <xdr:cNvPr id="130" name="テキスト ボックス 129"/>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176875</xdr:rowOff>
    </xdr:from>
    <xdr:to>
      <xdr:col>3</xdr:col>
      <xdr:colOff>955675</xdr:colOff>
      <xdr:row>35</xdr:row>
      <xdr:rowOff>278475</xdr:rowOff>
    </xdr:to>
    <xdr:sp macro="" textlink="">
      <xdr:nvSpPr>
        <xdr:cNvPr id="131" name="円/楕円 130"/>
        <xdr:cNvSpPr/>
      </xdr:nvSpPr>
      <xdr:spPr bwMode="auto">
        <a:xfrm>
          <a:off x="4254500" y="678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288652</xdr:rowOff>
    </xdr:from>
    <xdr:ext cx="762000" cy="259045"/>
    <xdr:sp macro="" textlink="">
      <xdr:nvSpPr>
        <xdr:cNvPr id="132" name="テキスト ボックス 131"/>
        <xdr:cNvSpPr txBox="1"/>
      </xdr:nvSpPr>
      <xdr:spPr>
        <a:xfrm>
          <a:off x="3924300" y="655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167503</xdr:rowOff>
    </xdr:from>
    <xdr:to>
      <xdr:col>3</xdr:col>
      <xdr:colOff>257175</xdr:colOff>
      <xdr:row>35</xdr:row>
      <xdr:rowOff>269103</xdr:rowOff>
    </xdr:to>
    <xdr:sp macro="" textlink="">
      <xdr:nvSpPr>
        <xdr:cNvPr id="133" name="円/楕円 132"/>
        <xdr:cNvSpPr/>
      </xdr:nvSpPr>
      <xdr:spPr bwMode="auto">
        <a:xfrm>
          <a:off x="3556000" y="677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253880</xdr:rowOff>
    </xdr:from>
    <xdr:ext cx="762000" cy="259045"/>
    <xdr:sp macro="" textlink="">
      <xdr:nvSpPr>
        <xdr:cNvPr id="134" name="テキスト ボックス 133"/>
        <xdr:cNvSpPr txBox="1"/>
      </xdr:nvSpPr>
      <xdr:spPr>
        <a:xfrm>
          <a:off x="3225800" y="686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152552</xdr:rowOff>
    </xdr:from>
    <xdr:to>
      <xdr:col>2</xdr:col>
      <xdr:colOff>692150</xdr:colOff>
      <xdr:row>34</xdr:row>
      <xdr:rowOff>254152</xdr:rowOff>
    </xdr:to>
    <xdr:sp macro="" textlink="">
      <xdr:nvSpPr>
        <xdr:cNvPr id="135" name="円/楕円 134"/>
        <xdr:cNvSpPr/>
      </xdr:nvSpPr>
      <xdr:spPr bwMode="auto">
        <a:xfrm>
          <a:off x="2857500" y="642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264329</xdr:rowOff>
    </xdr:from>
    <xdr:ext cx="762000" cy="259045"/>
    <xdr:sp macro="" textlink="">
      <xdr:nvSpPr>
        <xdr:cNvPr id="136" name="テキスト ボックス 135"/>
        <xdr:cNvSpPr txBox="1"/>
      </xdr:nvSpPr>
      <xdr:spPr>
        <a:xfrm>
          <a:off x="2527300" y="61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21361</xdr:rowOff>
    </xdr:from>
    <xdr:to>
      <xdr:col>6</xdr:col>
      <xdr:colOff>511175</xdr:colOff>
      <xdr:row>35</xdr:row>
      <xdr:rowOff>42812</xdr:rowOff>
    </xdr:to>
    <xdr:cxnSp macro="">
      <xdr:nvCxnSpPr>
        <xdr:cNvPr id="61" name="直線コネクタ 60"/>
        <xdr:cNvCxnSpPr/>
      </xdr:nvCxnSpPr>
      <xdr:spPr>
        <a:xfrm flipV="1">
          <a:off x="3797300" y="6022111"/>
          <a:ext cx="8382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42812</xdr:rowOff>
    </xdr:from>
    <xdr:to>
      <xdr:col>5</xdr:col>
      <xdr:colOff>358775</xdr:colOff>
      <xdr:row>35</xdr:row>
      <xdr:rowOff>88951</xdr:rowOff>
    </xdr:to>
    <xdr:cxnSp macro="">
      <xdr:nvCxnSpPr>
        <xdr:cNvPr id="64" name="直線コネクタ 63"/>
        <xdr:cNvCxnSpPr/>
      </xdr:nvCxnSpPr>
      <xdr:spPr>
        <a:xfrm flipV="1">
          <a:off x="2908300" y="604356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91961</xdr:rowOff>
    </xdr:from>
    <xdr:to>
      <xdr:col>4</xdr:col>
      <xdr:colOff>155575</xdr:colOff>
      <xdr:row>35</xdr:row>
      <xdr:rowOff>88951</xdr:rowOff>
    </xdr:to>
    <xdr:cxnSp macro="">
      <xdr:nvCxnSpPr>
        <xdr:cNvPr id="67" name="直線コネクタ 66"/>
        <xdr:cNvCxnSpPr/>
      </xdr:nvCxnSpPr>
      <xdr:spPr>
        <a:xfrm>
          <a:off x="2019300" y="5921261"/>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77102</xdr:rowOff>
    </xdr:from>
    <xdr:to>
      <xdr:col>2</xdr:col>
      <xdr:colOff>638175</xdr:colOff>
      <xdr:row>34</xdr:row>
      <xdr:rowOff>91961</xdr:rowOff>
    </xdr:to>
    <xdr:cxnSp macro="">
      <xdr:nvCxnSpPr>
        <xdr:cNvPr id="70" name="直線コネクタ 69"/>
        <xdr:cNvCxnSpPr/>
      </xdr:nvCxnSpPr>
      <xdr:spPr>
        <a:xfrm>
          <a:off x="1130300" y="590640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142011</xdr:rowOff>
    </xdr:from>
    <xdr:to>
      <xdr:col>6</xdr:col>
      <xdr:colOff>561975</xdr:colOff>
      <xdr:row>35</xdr:row>
      <xdr:rowOff>72161</xdr:rowOff>
    </xdr:to>
    <xdr:sp macro="" textlink="">
      <xdr:nvSpPr>
        <xdr:cNvPr id="80" name="円/楕円 79"/>
        <xdr:cNvSpPr/>
      </xdr:nvSpPr>
      <xdr:spPr>
        <a:xfrm>
          <a:off x="4584700" y="59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164888</xdr:rowOff>
    </xdr:from>
    <xdr:ext cx="534377" cy="259045"/>
    <xdr:sp macro="" textlink="">
      <xdr:nvSpPr>
        <xdr:cNvPr id="81" name="人件費該当値テキスト"/>
        <xdr:cNvSpPr txBox="1"/>
      </xdr:nvSpPr>
      <xdr:spPr>
        <a:xfrm>
          <a:off x="4686300" y="58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163462</xdr:rowOff>
    </xdr:from>
    <xdr:to>
      <xdr:col>5</xdr:col>
      <xdr:colOff>409575</xdr:colOff>
      <xdr:row>35</xdr:row>
      <xdr:rowOff>93612</xdr:rowOff>
    </xdr:to>
    <xdr:sp macro="" textlink="">
      <xdr:nvSpPr>
        <xdr:cNvPr id="82" name="円/楕円 81"/>
        <xdr:cNvSpPr/>
      </xdr:nvSpPr>
      <xdr:spPr>
        <a:xfrm>
          <a:off x="3746500" y="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110139</xdr:rowOff>
    </xdr:from>
    <xdr:ext cx="534377" cy="259045"/>
    <xdr:sp macro="" textlink="">
      <xdr:nvSpPr>
        <xdr:cNvPr id="83" name="テキスト ボックス 82"/>
        <xdr:cNvSpPr txBox="1"/>
      </xdr:nvSpPr>
      <xdr:spPr>
        <a:xfrm>
          <a:off x="3530111" y="57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38151</xdr:rowOff>
    </xdr:from>
    <xdr:to>
      <xdr:col>4</xdr:col>
      <xdr:colOff>206375</xdr:colOff>
      <xdr:row>35</xdr:row>
      <xdr:rowOff>139751</xdr:rowOff>
    </xdr:to>
    <xdr:sp macro="" textlink="">
      <xdr:nvSpPr>
        <xdr:cNvPr id="84" name="円/楕円 83"/>
        <xdr:cNvSpPr/>
      </xdr:nvSpPr>
      <xdr:spPr>
        <a:xfrm>
          <a:off x="2857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130878</xdr:rowOff>
    </xdr:from>
    <xdr:ext cx="534377" cy="259045"/>
    <xdr:sp macro="" textlink="">
      <xdr:nvSpPr>
        <xdr:cNvPr id="85" name="テキスト ボックス 84"/>
        <xdr:cNvSpPr txBox="1"/>
      </xdr:nvSpPr>
      <xdr:spPr>
        <a:xfrm>
          <a:off x="2641111" y="61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41161</xdr:rowOff>
    </xdr:from>
    <xdr:to>
      <xdr:col>3</xdr:col>
      <xdr:colOff>3175</xdr:colOff>
      <xdr:row>34</xdr:row>
      <xdr:rowOff>142761</xdr:rowOff>
    </xdr:to>
    <xdr:sp macro="" textlink="">
      <xdr:nvSpPr>
        <xdr:cNvPr id="86" name="円/楕円 85"/>
        <xdr:cNvSpPr/>
      </xdr:nvSpPr>
      <xdr:spPr>
        <a:xfrm>
          <a:off x="1968500" y="58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159288</xdr:rowOff>
    </xdr:from>
    <xdr:ext cx="534377" cy="259045"/>
    <xdr:sp macro="" textlink="">
      <xdr:nvSpPr>
        <xdr:cNvPr id="87" name="テキスト ボックス 86"/>
        <xdr:cNvSpPr txBox="1"/>
      </xdr:nvSpPr>
      <xdr:spPr>
        <a:xfrm>
          <a:off x="1752111" y="56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26302</xdr:rowOff>
    </xdr:from>
    <xdr:to>
      <xdr:col>1</xdr:col>
      <xdr:colOff>485775</xdr:colOff>
      <xdr:row>34</xdr:row>
      <xdr:rowOff>127902</xdr:rowOff>
    </xdr:to>
    <xdr:sp macro="" textlink="">
      <xdr:nvSpPr>
        <xdr:cNvPr id="88" name="円/楕円 87"/>
        <xdr:cNvSpPr/>
      </xdr:nvSpPr>
      <xdr:spPr>
        <a:xfrm>
          <a:off x="1079500" y="58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119029</xdr:rowOff>
    </xdr:from>
    <xdr:ext cx="534377" cy="259045"/>
    <xdr:sp macro="" textlink="">
      <xdr:nvSpPr>
        <xdr:cNvPr id="89" name="テキスト ボックス 88"/>
        <xdr:cNvSpPr txBox="1"/>
      </xdr:nvSpPr>
      <xdr:spPr>
        <a:xfrm>
          <a:off x="863111" y="59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42507</xdr:rowOff>
    </xdr:from>
    <xdr:to>
      <xdr:col>6</xdr:col>
      <xdr:colOff>511175</xdr:colOff>
      <xdr:row>58</xdr:row>
      <xdr:rowOff>64097</xdr:rowOff>
    </xdr:to>
    <xdr:cxnSp macro="">
      <xdr:nvCxnSpPr>
        <xdr:cNvPr id="119" name="直線コネクタ 118"/>
        <xdr:cNvCxnSpPr/>
      </xdr:nvCxnSpPr>
      <xdr:spPr>
        <a:xfrm flipV="1">
          <a:off x="3797300" y="9986607"/>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64097</xdr:rowOff>
    </xdr:from>
    <xdr:to>
      <xdr:col>5</xdr:col>
      <xdr:colOff>358775</xdr:colOff>
      <xdr:row>58</xdr:row>
      <xdr:rowOff>98781</xdr:rowOff>
    </xdr:to>
    <xdr:cxnSp macro="">
      <xdr:nvCxnSpPr>
        <xdr:cNvPr id="122" name="直線コネクタ 121"/>
        <xdr:cNvCxnSpPr/>
      </xdr:nvCxnSpPr>
      <xdr:spPr>
        <a:xfrm flipV="1">
          <a:off x="2908300" y="10008197"/>
          <a:ext cx="889000" cy="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95910</xdr:rowOff>
    </xdr:from>
    <xdr:to>
      <xdr:col>4</xdr:col>
      <xdr:colOff>155575</xdr:colOff>
      <xdr:row>58</xdr:row>
      <xdr:rowOff>98781</xdr:rowOff>
    </xdr:to>
    <xdr:cxnSp macro="">
      <xdr:nvCxnSpPr>
        <xdr:cNvPr id="125" name="直線コネクタ 124"/>
        <xdr:cNvCxnSpPr/>
      </xdr:nvCxnSpPr>
      <xdr:spPr>
        <a:xfrm>
          <a:off x="2019300" y="10040010"/>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69138</xdr:rowOff>
    </xdr:from>
    <xdr:to>
      <xdr:col>2</xdr:col>
      <xdr:colOff>638175</xdr:colOff>
      <xdr:row>58</xdr:row>
      <xdr:rowOff>95910</xdr:rowOff>
    </xdr:to>
    <xdr:cxnSp macro="">
      <xdr:nvCxnSpPr>
        <xdr:cNvPr id="128" name="直線コネクタ 127"/>
        <xdr:cNvCxnSpPr/>
      </xdr:nvCxnSpPr>
      <xdr:spPr>
        <a:xfrm>
          <a:off x="1130300" y="10013238"/>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163157</xdr:rowOff>
    </xdr:from>
    <xdr:to>
      <xdr:col>6</xdr:col>
      <xdr:colOff>561975</xdr:colOff>
      <xdr:row>58</xdr:row>
      <xdr:rowOff>93307</xdr:rowOff>
    </xdr:to>
    <xdr:sp macro="" textlink="">
      <xdr:nvSpPr>
        <xdr:cNvPr id="138" name="円/楕円 137"/>
        <xdr:cNvSpPr/>
      </xdr:nvSpPr>
      <xdr:spPr>
        <a:xfrm>
          <a:off x="4584700" y="9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141584</xdr:rowOff>
    </xdr:from>
    <xdr:ext cx="534377" cy="259045"/>
    <xdr:sp macro="" textlink="">
      <xdr:nvSpPr>
        <xdr:cNvPr id="139" name="物件費該当値テキスト"/>
        <xdr:cNvSpPr txBox="1"/>
      </xdr:nvSpPr>
      <xdr:spPr>
        <a:xfrm>
          <a:off x="4686300" y="99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13297</xdr:rowOff>
    </xdr:from>
    <xdr:to>
      <xdr:col>5</xdr:col>
      <xdr:colOff>409575</xdr:colOff>
      <xdr:row>58</xdr:row>
      <xdr:rowOff>114897</xdr:rowOff>
    </xdr:to>
    <xdr:sp macro="" textlink="">
      <xdr:nvSpPr>
        <xdr:cNvPr id="140" name="円/楕円 139"/>
        <xdr:cNvSpPr/>
      </xdr:nvSpPr>
      <xdr:spPr>
        <a:xfrm>
          <a:off x="3746500" y="99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106024</xdr:rowOff>
    </xdr:from>
    <xdr:ext cx="534377" cy="259045"/>
    <xdr:sp macro="" textlink="">
      <xdr:nvSpPr>
        <xdr:cNvPr id="141" name="テキスト ボックス 140"/>
        <xdr:cNvSpPr txBox="1"/>
      </xdr:nvSpPr>
      <xdr:spPr>
        <a:xfrm>
          <a:off x="3530111" y="100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47981</xdr:rowOff>
    </xdr:from>
    <xdr:to>
      <xdr:col>4</xdr:col>
      <xdr:colOff>206375</xdr:colOff>
      <xdr:row>58</xdr:row>
      <xdr:rowOff>149581</xdr:rowOff>
    </xdr:to>
    <xdr:sp macro="" textlink="">
      <xdr:nvSpPr>
        <xdr:cNvPr id="142" name="円/楕円 141"/>
        <xdr:cNvSpPr/>
      </xdr:nvSpPr>
      <xdr:spPr>
        <a:xfrm>
          <a:off x="2857500" y="99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140708</xdr:rowOff>
    </xdr:from>
    <xdr:ext cx="534377" cy="259045"/>
    <xdr:sp macro="" textlink="">
      <xdr:nvSpPr>
        <xdr:cNvPr id="143" name="テキスト ボックス 142"/>
        <xdr:cNvSpPr txBox="1"/>
      </xdr:nvSpPr>
      <xdr:spPr>
        <a:xfrm>
          <a:off x="2641111" y="100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45110</xdr:rowOff>
    </xdr:from>
    <xdr:to>
      <xdr:col>3</xdr:col>
      <xdr:colOff>3175</xdr:colOff>
      <xdr:row>58</xdr:row>
      <xdr:rowOff>146710</xdr:rowOff>
    </xdr:to>
    <xdr:sp macro="" textlink="">
      <xdr:nvSpPr>
        <xdr:cNvPr id="144" name="円/楕円 143"/>
        <xdr:cNvSpPr/>
      </xdr:nvSpPr>
      <xdr:spPr>
        <a:xfrm>
          <a:off x="1968500" y="99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137837</xdr:rowOff>
    </xdr:from>
    <xdr:ext cx="534377" cy="259045"/>
    <xdr:sp macro="" textlink="">
      <xdr:nvSpPr>
        <xdr:cNvPr id="145" name="テキスト ボックス 144"/>
        <xdr:cNvSpPr txBox="1"/>
      </xdr:nvSpPr>
      <xdr:spPr>
        <a:xfrm>
          <a:off x="1752111" y="100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18338</xdr:rowOff>
    </xdr:from>
    <xdr:to>
      <xdr:col>1</xdr:col>
      <xdr:colOff>485775</xdr:colOff>
      <xdr:row>58</xdr:row>
      <xdr:rowOff>119938</xdr:rowOff>
    </xdr:to>
    <xdr:sp macro="" textlink="">
      <xdr:nvSpPr>
        <xdr:cNvPr id="146" name="円/楕円 145"/>
        <xdr:cNvSpPr/>
      </xdr:nvSpPr>
      <xdr:spPr>
        <a:xfrm>
          <a:off x="1079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111065</xdr:rowOff>
    </xdr:from>
    <xdr:ext cx="534377" cy="259045"/>
    <xdr:sp macro="" textlink="">
      <xdr:nvSpPr>
        <xdr:cNvPr id="147" name="テキスト ボックス 146"/>
        <xdr:cNvSpPr txBox="1"/>
      </xdr:nvSpPr>
      <xdr:spPr>
        <a:xfrm>
          <a:off x="863111" y="100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3556</xdr:rowOff>
    </xdr:from>
    <xdr:to>
      <xdr:col>6</xdr:col>
      <xdr:colOff>511175</xdr:colOff>
      <xdr:row>75</xdr:row>
      <xdr:rowOff>94742</xdr:rowOff>
    </xdr:to>
    <xdr:cxnSp macro="">
      <xdr:nvCxnSpPr>
        <xdr:cNvPr id="176" name="直線コネクタ 175"/>
        <xdr:cNvCxnSpPr/>
      </xdr:nvCxnSpPr>
      <xdr:spPr>
        <a:xfrm flipV="1">
          <a:off x="3797300" y="12862306"/>
          <a:ext cx="838200" cy="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159131</xdr:rowOff>
    </xdr:from>
    <xdr:to>
      <xdr:col>5</xdr:col>
      <xdr:colOff>358775</xdr:colOff>
      <xdr:row>75</xdr:row>
      <xdr:rowOff>94742</xdr:rowOff>
    </xdr:to>
    <xdr:cxnSp macro="">
      <xdr:nvCxnSpPr>
        <xdr:cNvPr id="179" name="直線コネクタ 178"/>
        <xdr:cNvCxnSpPr/>
      </xdr:nvCxnSpPr>
      <xdr:spPr>
        <a:xfrm>
          <a:off x="2908300" y="12846431"/>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159131</xdr:rowOff>
    </xdr:from>
    <xdr:to>
      <xdr:col>4</xdr:col>
      <xdr:colOff>155575</xdr:colOff>
      <xdr:row>75</xdr:row>
      <xdr:rowOff>129921</xdr:rowOff>
    </xdr:to>
    <xdr:cxnSp macro="">
      <xdr:nvCxnSpPr>
        <xdr:cNvPr id="182" name="直線コネクタ 181"/>
        <xdr:cNvCxnSpPr/>
      </xdr:nvCxnSpPr>
      <xdr:spPr>
        <a:xfrm flipV="1">
          <a:off x="2019300" y="12846431"/>
          <a:ext cx="8890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153543</xdr:rowOff>
    </xdr:from>
    <xdr:to>
      <xdr:col>2</xdr:col>
      <xdr:colOff>638175</xdr:colOff>
      <xdr:row>75</xdr:row>
      <xdr:rowOff>129921</xdr:rowOff>
    </xdr:to>
    <xdr:cxnSp macro="">
      <xdr:nvCxnSpPr>
        <xdr:cNvPr id="185" name="直線コネクタ 184"/>
        <xdr:cNvCxnSpPr/>
      </xdr:nvCxnSpPr>
      <xdr:spPr>
        <a:xfrm>
          <a:off x="1130300" y="12840843"/>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124206</xdr:rowOff>
    </xdr:from>
    <xdr:to>
      <xdr:col>6</xdr:col>
      <xdr:colOff>561975</xdr:colOff>
      <xdr:row>75</xdr:row>
      <xdr:rowOff>54356</xdr:rowOff>
    </xdr:to>
    <xdr:sp macro="" textlink="">
      <xdr:nvSpPr>
        <xdr:cNvPr id="195" name="円/楕円 194"/>
        <xdr:cNvSpPr/>
      </xdr:nvSpPr>
      <xdr:spPr>
        <a:xfrm>
          <a:off x="4584700" y="12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147083</xdr:rowOff>
    </xdr:from>
    <xdr:ext cx="469744" cy="259045"/>
    <xdr:sp macro="" textlink="">
      <xdr:nvSpPr>
        <xdr:cNvPr id="196" name="維持補修費該当値テキスト"/>
        <xdr:cNvSpPr txBox="1"/>
      </xdr:nvSpPr>
      <xdr:spPr>
        <a:xfrm>
          <a:off x="4686300" y="1266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43942</xdr:rowOff>
    </xdr:from>
    <xdr:to>
      <xdr:col>5</xdr:col>
      <xdr:colOff>409575</xdr:colOff>
      <xdr:row>75</xdr:row>
      <xdr:rowOff>145542</xdr:rowOff>
    </xdr:to>
    <xdr:sp macro="" textlink="">
      <xdr:nvSpPr>
        <xdr:cNvPr id="197" name="円/楕円 196"/>
        <xdr:cNvSpPr/>
      </xdr:nvSpPr>
      <xdr:spPr>
        <a:xfrm>
          <a:off x="3746500" y="129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162069</xdr:rowOff>
    </xdr:from>
    <xdr:ext cx="469744" cy="259045"/>
    <xdr:sp macro="" textlink="">
      <xdr:nvSpPr>
        <xdr:cNvPr id="198" name="テキスト ボックス 197"/>
        <xdr:cNvSpPr txBox="1"/>
      </xdr:nvSpPr>
      <xdr:spPr>
        <a:xfrm>
          <a:off x="3562427" y="126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108331</xdr:rowOff>
    </xdr:from>
    <xdr:to>
      <xdr:col>4</xdr:col>
      <xdr:colOff>206375</xdr:colOff>
      <xdr:row>75</xdr:row>
      <xdr:rowOff>38481</xdr:rowOff>
    </xdr:to>
    <xdr:sp macro="" textlink="">
      <xdr:nvSpPr>
        <xdr:cNvPr id="199" name="円/楕円 198"/>
        <xdr:cNvSpPr/>
      </xdr:nvSpPr>
      <xdr:spPr>
        <a:xfrm>
          <a:off x="2857500" y="12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55008</xdr:rowOff>
    </xdr:from>
    <xdr:ext cx="469744" cy="259045"/>
    <xdr:sp macro="" textlink="">
      <xdr:nvSpPr>
        <xdr:cNvPr id="200" name="テキスト ボックス 199"/>
        <xdr:cNvSpPr txBox="1"/>
      </xdr:nvSpPr>
      <xdr:spPr>
        <a:xfrm>
          <a:off x="2673427" y="125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79121</xdr:rowOff>
    </xdr:from>
    <xdr:to>
      <xdr:col>3</xdr:col>
      <xdr:colOff>3175</xdr:colOff>
      <xdr:row>76</xdr:row>
      <xdr:rowOff>9271</xdr:rowOff>
    </xdr:to>
    <xdr:sp macro="" textlink="">
      <xdr:nvSpPr>
        <xdr:cNvPr id="201" name="円/楕円 200"/>
        <xdr:cNvSpPr/>
      </xdr:nvSpPr>
      <xdr:spPr>
        <a:xfrm>
          <a:off x="1968500" y="129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25798</xdr:rowOff>
    </xdr:from>
    <xdr:ext cx="469744" cy="259045"/>
    <xdr:sp macro="" textlink="">
      <xdr:nvSpPr>
        <xdr:cNvPr id="202" name="テキスト ボックス 201"/>
        <xdr:cNvSpPr txBox="1"/>
      </xdr:nvSpPr>
      <xdr:spPr>
        <a:xfrm>
          <a:off x="1784427" y="127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102743</xdr:rowOff>
    </xdr:from>
    <xdr:to>
      <xdr:col>1</xdr:col>
      <xdr:colOff>485775</xdr:colOff>
      <xdr:row>75</xdr:row>
      <xdr:rowOff>32893</xdr:rowOff>
    </xdr:to>
    <xdr:sp macro="" textlink="">
      <xdr:nvSpPr>
        <xdr:cNvPr id="203" name="円/楕円 202"/>
        <xdr:cNvSpPr/>
      </xdr:nvSpPr>
      <xdr:spPr>
        <a:xfrm>
          <a:off x="1079500" y="127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49420</xdr:rowOff>
    </xdr:from>
    <xdr:ext cx="469744" cy="259045"/>
    <xdr:sp macro="" textlink="">
      <xdr:nvSpPr>
        <xdr:cNvPr id="204" name="テキスト ボックス 203"/>
        <xdr:cNvSpPr txBox="1"/>
      </xdr:nvSpPr>
      <xdr:spPr>
        <a:xfrm>
          <a:off x="895427" y="1256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78372</xdr:rowOff>
    </xdr:from>
    <xdr:to>
      <xdr:col>6</xdr:col>
      <xdr:colOff>511175</xdr:colOff>
      <xdr:row>96</xdr:row>
      <xdr:rowOff>111925</xdr:rowOff>
    </xdr:to>
    <xdr:cxnSp macro="">
      <xdr:nvCxnSpPr>
        <xdr:cNvPr id="234" name="直線コネクタ 233"/>
        <xdr:cNvCxnSpPr/>
      </xdr:nvCxnSpPr>
      <xdr:spPr>
        <a:xfrm flipV="1">
          <a:off x="3797300" y="16537572"/>
          <a:ext cx="8382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111925</xdr:rowOff>
    </xdr:from>
    <xdr:to>
      <xdr:col>5</xdr:col>
      <xdr:colOff>358775</xdr:colOff>
      <xdr:row>97</xdr:row>
      <xdr:rowOff>21526</xdr:rowOff>
    </xdr:to>
    <xdr:cxnSp macro="">
      <xdr:nvCxnSpPr>
        <xdr:cNvPr id="237" name="直線コネクタ 236"/>
        <xdr:cNvCxnSpPr/>
      </xdr:nvCxnSpPr>
      <xdr:spPr>
        <a:xfrm flipV="1">
          <a:off x="2908300" y="16571125"/>
          <a:ext cx="889000" cy="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21526</xdr:rowOff>
    </xdr:from>
    <xdr:to>
      <xdr:col>4</xdr:col>
      <xdr:colOff>155575</xdr:colOff>
      <xdr:row>97</xdr:row>
      <xdr:rowOff>32041</xdr:rowOff>
    </xdr:to>
    <xdr:cxnSp macro="">
      <xdr:nvCxnSpPr>
        <xdr:cNvPr id="240" name="直線コネクタ 239"/>
        <xdr:cNvCxnSpPr/>
      </xdr:nvCxnSpPr>
      <xdr:spPr>
        <a:xfrm flipV="1">
          <a:off x="2019300" y="1665217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31623</xdr:rowOff>
    </xdr:from>
    <xdr:to>
      <xdr:col>2</xdr:col>
      <xdr:colOff>638175</xdr:colOff>
      <xdr:row>97</xdr:row>
      <xdr:rowOff>32041</xdr:rowOff>
    </xdr:to>
    <xdr:cxnSp macro="">
      <xdr:nvCxnSpPr>
        <xdr:cNvPr id="243" name="直線コネクタ 242"/>
        <xdr:cNvCxnSpPr/>
      </xdr:nvCxnSpPr>
      <xdr:spPr>
        <a:xfrm>
          <a:off x="1130300" y="16662273"/>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27572</xdr:rowOff>
    </xdr:from>
    <xdr:to>
      <xdr:col>6</xdr:col>
      <xdr:colOff>561975</xdr:colOff>
      <xdr:row>96</xdr:row>
      <xdr:rowOff>129172</xdr:rowOff>
    </xdr:to>
    <xdr:sp macro="" textlink="">
      <xdr:nvSpPr>
        <xdr:cNvPr id="253" name="円/楕円 252"/>
        <xdr:cNvSpPr/>
      </xdr:nvSpPr>
      <xdr:spPr>
        <a:xfrm>
          <a:off x="4584700" y="164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5999</xdr:rowOff>
    </xdr:from>
    <xdr:ext cx="534377" cy="259045"/>
    <xdr:sp macro="" textlink="">
      <xdr:nvSpPr>
        <xdr:cNvPr id="254" name="扶助費該当値テキスト"/>
        <xdr:cNvSpPr txBox="1"/>
      </xdr:nvSpPr>
      <xdr:spPr>
        <a:xfrm>
          <a:off x="4686300" y="164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61125</xdr:rowOff>
    </xdr:from>
    <xdr:to>
      <xdr:col>5</xdr:col>
      <xdr:colOff>409575</xdr:colOff>
      <xdr:row>96</xdr:row>
      <xdr:rowOff>162725</xdr:rowOff>
    </xdr:to>
    <xdr:sp macro="" textlink="">
      <xdr:nvSpPr>
        <xdr:cNvPr id="255" name="円/楕円 254"/>
        <xdr:cNvSpPr/>
      </xdr:nvSpPr>
      <xdr:spPr>
        <a:xfrm>
          <a:off x="3746500" y="1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153852</xdr:rowOff>
    </xdr:from>
    <xdr:ext cx="534377" cy="259045"/>
    <xdr:sp macro="" textlink="">
      <xdr:nvSpPr>
        <xdr:cNvPr id="256" name="テキスト ボックス 255"/>
        <xdr:cNvSpPr txBox="1"/>
      </xdr:nvSpPr>
      <xdr:spPr>
        <a:xfrm>
          <a:off x="3530111" y="166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142176</xdr:rowOff>
    </xdr:from>
    <xdr:to>
      <xdr:col>4</xdr:col>
      <xdr:colOff>206375</xdr:colOff>
      <xdr:row>97</xdr:row>
      <xdr:rowOff>72326</xdr:rowOff>
    </xdr:to>
    <xdr:sp macro="" textlink="">
      <xdr:nvSpPr>
        <xdr:cNvPr id="257" name="円/楕円 256"/>
        <xdr:cNvSpPr/>
      </xdr:nvSpPr>
      <xdr:spPr>
        <a:xfrm>
          <a:off x="28575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63453</xdr:rowOff>
    </xdr:from>
    <xdr:ext cx="534377" cy="259045"/>
    <xdr:sp macro="" textlink="">
      <xdr:nvSpPr>
        <xdr:cNvPr id="258" name="テキスト ボックス 257"/>
        <xdr:cNvSpPr txBox="1"/>
      </xdr:nvSpPr>
      <xdr:spPr>
        <a:xfrm>
          <a:off x="2641111" y="166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152691</xdr:rowOff>
    </xdr:from>
    <xdr:to>
      <xdr:col>3</xdr:col>
      <xdr:colOff>3175</xdr:colOff>
      <xdr:row>97</xdr:row>
      <xdr:rowOff>82841</xdr:rowOff>
    </xdr:to>
    <xdr:sp macro="" textlink="">
      <xdr:nvSpPr>
        <xdr:cNvPr id="259" name="円/楕円 258"/>
        <xdr:cNvSpPr/>
      </xdr:nvSpPr>
      <xdr:spPr>
        <a:xfrm>
          <a:off x="1968500" y="166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73968</xdr:rowOff>
    </xdr:from>
    <xdr:ext cx="534377" cy="259045"/>
    <xdr:sp macro="" textlink="">
      <xdr:nvSpPr>
        <xdr:cNvPr id="260" name="テキスト ボックス 259"/>
        <xdr:cNvSpPr txBox="1"/>
      </xdr:nvSpPr>
      <xdr:spPr>
        <a:xfrm>
          <a:off x="1752111" y="1670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152273</xdr:rowOff>
    </xdr:from>
    <xdr:to>
      <xdr:col>1</xdr:col>
      <xdr:colOff>485775</xdr:colOff>
      <xdr:row>97</xdr:row>
      <xdr:rowOff>82423</xdr:rowOff>
    </xdr:to>
    <xdr:sp macro="" textlink="">
      <xdr:nvSpPr>
        <xdr:cNvPr id="261" name="円/楕円 260"/>
        <xdr:cNvSpPr/>
      </xdr:nvSpPr>
      <xdr:spPr>
        <a:xfrm>
          <a:off x="1079500" y="166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73550</xdr:rowOff>
    </xdr:from>
    <xdr:ext cx="534377" cy="259045"/>
    <xdr:sp macro="" textlink="">
      <xdr:nvSpPr>
        <xdr:cNvPr id="262" name="テキスト ボックス 261"/>
        <xdr:cNvSpPr txBox="1"/>
      </xdr:nvSpPr>
      <xdr:spPr>
        <a:xfrm>
          <a:off x="863111" y="167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146444</xdr:rowOff>
    </xdr:from>
    <xdr:to>
      <xdr:col>15</xdr:col>
      <xdr:colOff>180975</xdr:colOff>
      <xdr:row>37</xdr:row>
      <xdr:rowOff>9474</xdr:rowOff>
    </xdr:to>
    <xdr:cxnSp macro="">
      <xdr:nvCxnSpPr>
        <xdr:cNvPr id="292" name="直線コネクタ 291"/>
        <xdr:cNvCxnSpPr/>
      </xdr:nvCxnSpPr>
      <xdr:spPr>
        <a:xfrm>
          <a:off x="9639300" y="6318644"/>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146444</xdr:rowOff>
    </xdr:from>
    <xdr:to>
      <xdr:col>14</xdr:col>
      <xdr:colOff>28575</xdr:colOff>
      <xdr:row>36</xdr:row>
      <xdr:rowOff>154559</xdr:rowOff>
    </xdr:to>
    <xdr:cxnSp macro="">
      <xdr:nvCxnSpPr>
        <xdr:cNvPr id="295" name="直線コネクタ 294"/>
        <xdr:cNvCxnSpPr/>
      </xdr:nvCxnSpPr>
      <xdr:spPr>
        <a:xfrm flipV="1">
          <a:off x="8750300" y="6318644"/>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68681</xdr:rowOff>
    </xdr:from>
    <xdr:to>
      <xdr:col>12</xdr:col>
      <xdr:colOff>511175</xdr:colOff>
      <xdr:row>36</xdr:row>
      <xdr:rowOff>154559</xdr:rowOff>
    </xdr:to>
    <xdr:cxnSp macro="">
      <xdr:nvCxnSpPr>
        <xdr:cNvPr id="298" name="直線コネクタ 297"/>
        <xdr:cNvCxnSpPr/>
      </xdr:nvCxnSpPr>
      <xdr:spPr>
        <a:xfrm>
          <a:off x="7861300" y="6240881"/>
          <a:ext cx="8890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68681</xdr:rowOff>
    </xdr:from>
    <xdr:to>
      <xdr:col>11</xdr:col>
      <xdr:colOff>307975</xdr:colOff>
      <xdr:row>36</xdr:row>
      <xdr:rowOff>161912</xdr:rowOff>
    </xdr:to>
    <xdr:cxnSp macro="">
      <xdr:nvCxnSpPr>
        <xdr:cNvPr id="301" name="直線コネクタ 300"/>
        <xdr:cNvCxnSpPr/>
      </xdr:nvCxnSpPr>
      <xdr:spPr>
        <a:xfrm flipV="1">
          <a:off x="6972300" y="6240881"/>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130124</xdr:rowOff>
    </xdr:from>
    <xdr:to>
      <xdr:col>15</xdr:col>
      <xdr:colOff>231775</xdr:colOff>
      <xdr:row>37</xdr:row>
      <xdr:rowOff>60274</xdr:rowOff>
    </xdr:to>
    <xdr:sp macro="" textlink="">
      <xdr:nvSpPr>
        <xdr:cNvPr id="311" name="円/楕円 310"/>
        <xdr:cNvSpPr/>
      </xdr:nvSpPr>
      <xdr:spPr>
        <a:xfrm>
          <a:off x="10426700" y="63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108551</xdr:rowOff>
    </xdr:from>
    <xdr:ext cx="534377" cy="259045"/>
    <xdr:sp macro="" textlink="">
      <xdr:nvSpPr>
        <xdr:cNvPr id="312" name="補助費等該当値テキスト"/>
        <xdr:cNvSpPr txBox="1"/>
      </xdr:nvSpPr>
      <xdr:spPr>
        <a:xfrm>
          <a:off x="10528300" y="62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95644</xdr:rowOff>
    </xdr:from>
    <xdr:to>
      <xdr:col>14</xdr:col>
      <xdr:colOff>79375</xdr:colOff>
      <xdr:row>37</xdr:row>
      <xdr:rowOff>25794</xdr:rowOff>
    </xdr:to>
    <xdr:sp macro="" textlink="">
      <xdr:nvSpPr>
        <xdr:cNvPr id="313" name="円/楕円 312"/>
        <xdr:cNvSpPr/>
      </xdr:nvSpPr>
      <xdr:spPr>
        <a:xfrm>
          <a:off x="9588500" y="62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16921</xdr:rowOff>
    </xdr:from>
    <xdr:ext cx="534377" cy="259045"/>
    <xdr:sp macro="" textlink="">
      <xdr:nvSpPr>
        <xdr:cNvPr id="314" name="テキスト ボックス 313"/>
        <xdr:cNvSpPr txBox="1"/>
      </xdr:nvSpPr>
      <xdr:spPr>
        <a:xfrm>
          <a:off x="9372111" y="63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103759</xdr:rowOff>
    </xdr:from>
    <xdr:to>
      <xdr:col>12</xdr:col>
      <xdr:colOff>561975</xdr:colOff>
      <xdr:row>37</xdr:row>
      <xdr:rowOff>33909</xdr:rowOff>
    </xdr:to>
    <xdr:sp macro="" textlink="">
      <xdr:nvSpPr>
        <xdr:cNvPr id="315" name="円/楕円 314"/>
        <xdr:cNvSpPr/>
      </xdr:nvSpPr>
      <xdr:spPr>
        <a:xfrm>
          <a:off x="869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25036</xdr:rowOff>
    </xdr:from>
    <xdr:ext cx="534377" cy="259045"/>
    <xdr:sp macro="" textlink="">
      <xdr:nvSpPr>
        <xdr:cNvPr id="316" name="テキスト ボックス 315"/>
        <xdr:cNvSpPr txBox="1"/>
      </xdr:nvSpPr>
      <xdr:spPr>
        <a:xfrm>
          <a:off x="8483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17881</xdr:rowOff>
    </xdr:from>
    <xdr:to>
      <xdr:col>11</xdr:col>
      <xdr:colOff>358775</xdr:colOff>
      <xdr:row>36</xdr:row>
      <xdr:rowOff>119481</xdr:rowOff>
    </xdr:to>
    <xdr:sp macro="" textlink="">
      <xdr:nvSpPr>
        <xdr:cNvPr id="317" name="円/楕円 316"/>
        <xdr:cNvSpPr/>
      </xdr:nvSpPr>
      <xdr:spPr>
        <a:xfrm>
          <a:off x="7810500" y="61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110608</xdr:rowOff>
    </xdr:from>
    <xdr:ext cx="534377" cy="259045"/>
    <xdr:sp macro="" textlink="">
      <xdr:nvSpPr>
        <xdr:cNvPr id="318" name="テキスト ボックス 317"/>
        <xdr:cNvSpPr txBox="1"/>
      </xdr:nvSpPr>
      <xdr:spPr>
        <a:xfrm>
          <a:off x="7594111" y="62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111112</xdr:rowOff>
    </xdr:from>
    <xdr:to>
      <xdr:col>10</xdr:col>
      <xdr:colOff>155575</xdr:colOff>
      <xdr:row>37</xdr:row>
      <xdr:rowOff>41262</xdr:rowOff>
    </xdr:to>
    <xdr:sp macro="" textlink="">
      <xdr:nvSpPr>
        <xdr:cNvPr id="319" name="円/楕円 318"/>
        <xdr:cNvSpPr/>
      </xdr:nvSpPr>
      <xdr:spPr>
        <a:xfrm>
          <a:off x="6921500" y="6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32389</xdr:rowOff>
    </xdr:from>
    <xdr:ext cx="534377" cy="259045"/>
    <xdr:sp macro="" textlink="">
      <xdr:nvSpPr>
        <xdr:cNvPr id="320" name="テキスト ボックス 319"/>
        <xdr:cNvSpPr txBox="1"/>
      </xdr:nvSpPr>
      <xdr:spPr>
        <a:xfrm>
          <a:off x="6705111" y="6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171166</xdr:rowOff>
    </xdr:from>
    <xdr:to>
      <xdr:col>15</xdr:col>
      <xdr:colOff>180975</xdr:colOff>
      <xdr:row>57</xdr:row>
      <xdr:rowOff>36585</xdr:rowOff>
    </xdr:to>
    <xdr:cxnSp macro="">
      <xdr:nvCxnSpPr>
        <xdr:cNvPr id="352" name="直線コネクタ 351"/>
        <xdr:cNvCxnSpPr/>
      </xdr:nvCxnSpPr>
      <xdr:spPr>
        <a:xfrm flipV="1">
          <a:off x="9639300" y="9772366"/>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36585</xdr:rowOff>
    </xdr:from>
    <xdr:to>
      <xdr:col>14</xdr:col>
      <xdr:colOff>28575</xdr:colOff>
      <xdr:row>58</xdr:row>
      <xdr:rowOff>17840</xdr:rowOff>
    </xdr:to>
    <xdr:cxnSp macro="">
      <xdr:nvCxnSpPr>
        <xdr:cNvPr id="355" name="直線コネクタ 354"/>
        <xdr:cNvCxnSpPr/>
      </xdr:nvCxnSpPr>
      <xdr:spPr>
        <a:xfrm flipV="1">
          <a:off x="8750300" y="9809235"/>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12501</xdr:rowOff>
    </xdr:from>
    <xdr:to>
      <xdr:col>12</xdr:col>
      <xdr:colOff>511175</xdr:colOff>
      <xdr:row>58</xdr:row>
      <xdr:rowOff>17840</xdr:rowOff>
    </xdr:to>
    <xdr:cxnSp macro="">
      <xdr:nvCxnSpPr>
        <xdr:cNvPr id="358" name="直線コネクタ 357"/>
        <xdr:cNvCxnSpPr/>
      </xdr:nvCxnSpPr>
      <xdr:spPr>
        <a:xfrm>
          <a:off x="7861300" y="9956601"/>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147799</xdr:rowOff>
    </xdr:from>
    <xdr:to>
      <xdr:col>11</xdr:col>
      <xdr:colOff>307975</xdr:colOff>
      <xdr:row>58</xdr:row>
      <xdr:rowOff>12501</xdr:rowOff>
    </xdr:to>
    <xdr:cxnSp macro="">
      <xdr:nvCxnSpPr>
        <xdr:cNvPr id="361" name="直線コネクタ 360"/>
        <xdr:cNvCxnSpPr/>
      </xdr:nvCxnSpPr>
      <xdr:spPr>
        <a:xfrm>
          <a:off x="6972300" y="9748999"/>
          <a:ext cx="889000" cy="20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120366</xdr:rowOff>
    </xdr:from>
    <xdr:to>
      <xdr:col>15</xdr:col>
      <xdr:colOff>231775</xdr:colOff>
      <xdr:row>57</xdr:row>
      <xdr:rowOff>50516</xdr:rowOff>
    </xdr:to>
    <xdr:sp macro="" textlink="">
      <xdr:nvSpPr>
        <xdr:cNvPr id="371" name="円/楕円 370"/>
        <xdr:cNvSpPr/>
      </xdr:nvSpPr>
      <xdr:spPr>
        <a:xfrm>
          <a:off x="10426700" y="9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98793</xdr:rowOff>
    </xdr:from>
    <xdr:ext cx="534377" cy="259045"/>
    <xdr:sp macro="" textlink="">
      <xdr:nvSpPr>
        <xdr:cNvPr id="372" name="普通建設事業費該当値テキスト"/>
        <xdr:cNvSpPr txBox="1"/>
      </xdr:nvSpPr>
      <xdr:spPr>
        <a:xfrm>
          <a:off x="10528300" y="96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157235</xdr:rowOff>
    </xdr:from>
    <xdr:to>
      <xdr:col>14</xdr:col>
      <xdr:colOff>79375</xdr:colOff>
      <xdr:row>57</xdr:row>
      <xdr:rowOff>87385</xdr:rowOff>
    </xdr:to>
    <xdr:sp macro="" textlink="">
      <xdr:nvSpPr>
        <xdr:cNvPr id="373" name="円/楕円 372"/>
        <xdr:cNvSpPr/>
      </xdr:nvSpPr>
      <xdr:spPr>
        <a:xfrm>
          <a:off x="9588500" y="97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78512</xdr:rowOff>
    </xdr:from>
    <xdr:ext cx="534377" cy="259045"/>
    <xdr:sp macro="" textlink="">
      <xdr:nvSpPr>
        <xdr:cNvPr id="374" name="テキスト ボックス 373"/>
        <xdr:cNvSpPr txBox="1"/>
      </xdr:nvSpPr>
      <xdr:spPr>
        <a:xfrm>
          <a:off x="9372111" y="98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138490</xdr:rowOff>
    </xdr:from>
    <xdr:to>
      <xdr:col>12</xdr:col>
      <xdr:colOff>561975</xdr:colOff>
      <xdr:row>58</xdr:row>
      <xdr:rowOff>68640</xdr:rowOff>
    </xdr:to>
    <xdr:sp macro="" textlink="">
      <xdr:nvSpPr>
        <xdr:cNvPr id="375" name="円/楕円 374"/>
        <xdr:cNvSpPr/>
      </xdr:nvSpPr>
      <xdr:spPr>
        <a:xfrm>
          <a:off x="8699500" y="99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59767</xdr:rowOff>
    </xdr:from>
    <xdr:ext cx="534377" cy="259045"/>
    <xdr:sp macro="" textlink="">
      <xdr:nvSpPr>
        <xdr:cNvPr id="376" name="テキスト ボックス 375"/>
        <xdr:cNvSpPr txBox="1"/>
      </xdr:nvSpPr>
      <xdr:spPr>
        <a:xfrm>
          <a:off x="8483111" y="100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133151</xdr:rowOff>
    </xdr:from>
    <xdr:to>
      <xdr:col>11</xdr:col>
      <xdr:colOff>358775</xdr:colOff>
      <xdr:row>58</xdr:row>
      <xdr:rowOff>63301</xdr:rowOff>
    </xdr:to>
    <xdr:sp macro="" textlink="">
      <xdr:nvSpPr>
        <xdr:cNvPr id="377" name="円/楕円 376"/>
        <xdr:cNvSpPr/>
      </xdr:nvSpPr>
      <xdr:spPr>
        <a:xfrm>
          <a:off x="7810500" y="99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54428</xdr:rowOff>
    </xdr:from>
    <xdr:ext cx="534377" cy="259045"/>
    <xdr:sp macro="" textlink="">
      <xdr:nvSpPr>
        <xdr:cNvPr id="378" name="テキスト ボックス 377"/>
        <xdr:cNvSpPr txBox="1"/>
      </xdr:nvSpPr>
      <xdr:spPr>
        <a:xfrm>
          <a:off x="7594111" y="99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96999</xdr:rowOff>
    </xdr:from>
    <xdr:to>
      <xdr:col>10</xdr:col>
      <xdr:colOff>155575</xdr:colOff>
      <xdr:row>57</xdr:row>
      <xdr:rowOff>27149</xdr:rowOff>
    </xdr:to>
    <xdr:sp macro="" textlink="">
      <xdr:nvSpPr>
        <xdr:cNvPr id="379" name="円/楕円 378"/>
        <xdr:cNvSpPr/>
      </xdr:nvSpPr>
      <xdr:spPr>
        <a:xfrm>
          <a:off x="6921500" y="96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43676</xdr:rowOff>
    </xdr:from>
    <xdr:ext cx="534377" cy="259045"/>
    <xdr:sp macro="" textlink="">
      <xdr:nvSpPr>
        <xdr:cNvPr id="380" name="テキスト ボックス 379"/>
        <xdr:cNvSpPr txBox="1"/>
      </xdr:nvSpPr>
      <xdr:spPr>
        <a:xfrm>
          <a:off x="6705111" y="94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157857</xdr:rowOff>
    </xdr:from>
    <xdr:to>
      <xdr:col>15</xdr:col>
      <xdr:colOff>180975</xdr:colOff>
      <xdr:row>78</xdr:row>
      <xdr:rowOff>158592</xdr:rowOff>
    </xdr:to>
    <xdr:cxnSp macro="">
      <xdr:nvCxnSpPr>
        <xdr:cNvPr id="411" name="直線コネクタ 410"/>
        <xdr:cNvCxnSpPr/>
      </xdr:nvCxnSpPr>
      <xdr:spPr>
        <a:xfrm flipV="1">
          <a:off x="9639300" y="13530957"/>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107057</xdr:rowOff>
    </xdr:from>
    <xdr:to>
      <xdr:col>15</xdr:col>
      <xdr:colOff>231775</xdr:colOff>
      <xdr:row>79</xdr:row>
      <xdr:rowOff>37207</xdr:rowOff>
    </xdr:to>
    <xdr:sp macro="" textlink="">
      <xdr:nvSpPr>
        <xdr:cNvPr id="421" name="円/楕円 420"/>
        <xdr:cNvSpPr/>
      </xdr:nvSpPr>
      <xdr:spPr>
        <a:xfrm>
          <a:off x="10426700" y="134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21984</xdr:rowOff>
    </xdr:from>
    <xdr:ext cx="469744" cy="259045"/>
    <xdr:sp macro="" textlink="">
      <xdr:nvSpPr>
        <xdr:cNvPr id="422" name="普通建設事業費 （ うち新規整備　）該当値テキスト"/>
        <xdr:cNvSpPr txBox="1"/>
      </xdr:nvSpPr>
      <xdr:spPr>
        <a:xfrm>
          <a:off x="10528300" y="1339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107792</xdr:rowOff>
    </xdr:from>
    <xdr:to>
      <xdr:col>14</xdr:col>
      <xdr:colOff>79375</xdr:colOff>
      <xdr:row>79</xdr:row>
      <xdr:rowOff>37942</xdr:rowOff>
    </xdr:to>
    <xdr:sp macro="" textlink="">
      <xdr:nvSpPr>
        <xdr:cNvPr id="423" name="円/楕円 422"/>
        <xdr:cNvSpPr/>
      </xdr:nvSpPr>
      <xdr:spPr>
        <a:xfrm>
          <a:off x="9588500" y="13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29069</xdr:rowOff>
    </xdr:from>
    <xdr:ext cx="469744" cy="259045"/>
    <xdr:sp macro="" textlink="">
      <xdr:nvSpPr>
        <xdr:cNvPr id="424" name="テキスト ボックス 423"/>
        <xdr:cNvSpPr txBox="1"/>
      </xdr:nvSpPr>
      <xdr:spPr>
        <a:xfrm>
          <a:off x="9404427" y="135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103222</xdr:rowOff>
    </xdr:from>
    <xdr:to>
      <xdr:col>15</xdr:col>
      <xdr:colOff>180975</xdr:colOff>
      <xdr:row>93</xdr:row>
      <xdr:rowOff>119976</xdr:rowOff>
    </xdr:to>
    <xdr:cxnSp macro="">
      <xdr:nvCxnSpPr>
        <xdr:cNvPr id="455" name="直線コネクタ 454"/>
        <xdr:cNvCxnSpPr/>
      </xdr:nvCxnSpPr>
      <xdr:spPr>
        <a:xfrm>
          <a:off x="9639300" y="16048072"/>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69176</xdr:rowOff>
    </xdr:from>
    <xdr:to>
      <xdr:col>15</xdr:col>
      <xdr:colOff>231775</xdr:colOff>
      <xdr:row>93</xdr:row>
      <xdr:rowOff>170776</xdr:rowOff>
    </xdr:to>
    <xdr:sp macro="" textlink="">
      <xdr:nvSpPr>
        <xdr:cNvPr id="465" name="円/楕円 464"/>
        <xdr:cNvSpPr/>
      </xdr:nvSpPr>
      <xdr:spPr>
        <a:xfrm>
          <a:off x="10426700" y="16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92053</xdr:rowOff>
    </xdr:from>
    <xdr:ext cx="534377" cy="259045"/>
    <xdr:sp macro="" textlink="">
      <xdr:nvSpPr>
        <xdr:cNvPr id="466" name="普通建設事業費 （ うち更新整備　）該当値テキスト"/>
        <xdr:cNvSpPr txBox="1"/>
      </xdr:nvSpPr>
      <xdr:spPr>
        <a:xfrm>
          <a:off x="10528300" y="158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52422</xdr:rowOff>
    </xdr:from>
    <xdr:to>
      <xdr:col>14</xdr:col>
      <xdr:colOff>79375</xdr:colOff>
      <xdr:row>93</xdr:row>
      <xdr:rowOff>154022</xdr:rowOff>
    </xdr:to>
    <xdr:sp macro="" textlink="">
      <xdr:nvSpPr>
        <xdr:cNvPr id="467" name="円/楕円 466"/>
        <xdr:cNvSpPr/>
      </xdr:nvSpPr>
      <xdr:spPr>
        <a:xfrm>
          <a:off x="9588500" y="159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170549</xdr:rowOff>
    </xdr:from>
    <xdr:ext cx="534377" cy="259045"/>
    <xdr:sp macro="" textlink="">
      <xdr:nvSpPr>
        <xdr:cNvPr id="468" name="テキスト ボックス 467"/>
        <xdr:cNvSpPr txBox="1"/>
      </xdr:nvSpPr>
      <xdr:spPr>
        <a:xfrm>
          <a:off x="9372111" y="1577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29019</xdr:rowOff>
    </xdr:from>
    <xdr:to>
      <xdr:col>23</xdr:col>
      <xdr:colOff>517525</xdr:colOff>
      <xdr:row>39</xdr:row>
      <xdr:rowOff>42811</xdr:rowOff>
    </xdr:to>
    <xdr:cxnSp macro="">
      <xdr:nvCxnSpPr>
        <xdr:cNvPr id="497" name="直線コネクタ 496"/>
        <xdr:cNvCxnSpPr/>
      </xdr:nvCxnSpPr>
      <xdr:spPr>
        <a:xfrm flipV="1">
          <a:off x="15481300" y="6715569"/>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37897</xdr:rowOff>
    </xdr:from>
    <xdr:to>
      <xdr:col>22</xdr:col>
      <xdr:colOff>365125</xdr:colOff>
      <xdr:row>39</xdr:row>
      <xdr:rowOff>42811</xdr:rowOff>
    </xdr:to>
    <xdr:cxnSp macro="">
      <xdr:nvCxnSpPr>
        <xdr:cNvPr id="500" name="直線コネクタ 499"/>
        <xdr:cNvCxnSpPr/>
      </xdr:nvCxnSpPr>
      <xdr:spPr>
        <a:xfrm>
          <a:off x="14592300" y="672444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30049</xdr:rowOff>
    </xdr:from>
    <xdr:to>
      <xdr:col>21</xdr:col>
      <xdr:colOff>161925</xdr:colOff>
      <xdr:row>39</xdr:row>
      <xdr:rowOff>37897</xdr:rowOff>
    </xdr:to>
    <xdr:cxnSp macro="">
      <xdr:nvCxnSpPr>
        <xdr:cNvPr id="503" name="直線コネクタ 502"/>
        <xdr:cNvCxnSpPr/>
      </xdr:nvCxnSpPr>
      <xdr:spPr>
        <a:xfrm>
          <a:off x="13703300" y="671659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16637</xdr:rowOff>
    </xdr:from>
    <xdr:to>
      <xdr:col>19</xdr:col>
      <xdr:colOff>644525</xdr:colOff>
      <xdr:row>39</xdr:row>
      <xdr:rowOff>30049</xdr:rowOff>
    </xdr:to>
    <xdr:cxnSp macro="">
      <xdr:nvCxnSpPr>
        <xdr:cNvPr id="506" name="直線コネクタ 505"/>
        <xdr:cNvCxnSpPr/>
      </xdr:nvCxnSpPr>
      <xdr:spPr>
        <a:xfrm>
          <a:off x="12814300" y="6703187"/>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149669</xdr:rowOff>
    </xdr:from>
    <xdr:to>
      <xdr:col>23</xdr:col>
      <xdr:colOff>568325</xdr:colOff>
      <xdr:row>39</xdr:row>
      <xdr:rowOff>79819</xdr:rowOff>
    </xdr:to>
    <xdr:sp macro="" textlink="">
      <xdr:nvSpPr>
        <xdr:cNvPr id="516" name="円/楕円 515"/>
        <xdr:cNvSpPr/>
      </xdr:nvSpPr>
      <xdr:spPr>
        <a:xfrm>
          <a:off x="162687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7"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163461</xdr:rowOff>
    </xdr:from>
    <xdr:to>
      <xdr:col>22</xdr:col>
      <xdr:colOff>415925</xdr:colOff>
      <xdr:row>39</xdr:row>
      <xdr:rowOff>93611</xdr:rowOff>
    </xdr:to>
    <xdr:sp macro="" textlink="">
      <xdr:nvSpPr>
        <xdr:cNvPr id="518" name="円/楕円 517"/>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84738</xdr:rowOff>
    </xdr:from>
    <xdr:ext cx="313932" cy="259045"/>
    <xdr:sp macro="" textlink="">
      <xdr:nvSpPr>
        <xdr:cNvPr id="519" name="テキスト ボックス 518"/>
        <xdr:cNvSpPr txBox="1"/>
      </xdr:nvSpPr>
      <xdr:spPr>
        <a:xfrm>
          <a:off x="1532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158547</xdr:rowOff>
    </xdr:from>
    <xdr:to>
      <xdr:col>21</xdr:col>
      <xdr:colOff>212725</xdr:colOff>
      <xdr:row>39</xdr:row>
      <xdr:rowOff>88697</xdr:rowOff>
    </xdr:to>
    <xdr:sp macro="" textlink="">
      <xdr:nvSpPr>
        <xdr:cNvPr id="520" name="円/楕円 519"/>
        <xdr:cNvSpPr/>
      </xdr:nvSpPr>
      <xdr:spPr>
        <a:xfrm>
          <a:off x="145415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79824</xdr:rowOff>
    </xdr:from>
    <xdr:ext cx="378565" cy="259045"/>
    <xdr:sp macro="" textlink="">
      <xdr:nvSpPr>
        <xdr:cNvPr id="521" name="テキスト ボックス 520"/>
        <xdr:cNvSpPr txBox="1"/>
      </xdr:nvSpPr>
      <xdr:spPr>
        <a:xfrm>
          <a:off x="14403017" y="676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150699</xdr:rowOff>
    </xdr:from>
    <xdr:to>
      <xdr:col>20</xdr:col>
      <xdr:colOff>9525</xdr:colOff>
      <xdr:row>39</xdr:row>
      <xdr:rowOff>80849</xdr:rowOff>
    </xdr:to>
    <xdr:sp macro="" textlink="">
      <xdr:nvSpPr>
        <xdr:cNvPr id="522" name="円/楕円 521"/>
        <xdr:cNvSpPr/>
      </xdr:nvSpPr>
      <xdr:spPr>
        <a:xfrm>
          <a:off x="13652500" y="6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71976</xdr:rowOff>
    </xdr:from>
    <xdr:ext cx="378565" cy="259045"/>
    <xdr:sp macro="" textlink="">
      <xdr:nvSpPr>
        <xdr:cNvPr id="523" name="テキスト ボックス 522"/>
        <xdr:cNvSpPr txBox="1"/>
      </xdr:nvSpPr>
      <xdr:spPr>
        <a:xfrm>
          <a:off x="13514017" y="67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137287</xdr:rowOff>
    </xdr:from>
    <xdr:to>
      <xdr:col>18</xdr:col>
      <xdr:colOff>492125</xdr:colOff>
      <xdr:row>39</xdr:row>
      <xdr:rowOff>67437</xdr:rowOff>
    </xdr:to>
    <xdr:sp macro="" textlink="">
      <xdr:nvSpPr>
        <xdr:cNvPr id="524" name="円/楕円 523"/>
        <xdr:cNvSpPr/>
      </xdr:nvSpPr>
      <xdr:spPr>
        <a:xfrm>
          <a:off x="12763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58564</xdr:rowOff>
    </xdr:from>
    <xdr:ext cx="378565" cy="259045"/>
    <xdr:sp macro="" textlink="">
      <xdr:nvSpPr>
        <xdr:cNvPr id="525" name="テキスト ボックス 524"/>
        <xdr:cNvSpPr txBox="1"/>
      </xdr:nvSpPr>
      <xdr:spPr>
        <a:xfrm>
          <a:off x="12625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132271</xdr:rowOff>
    </xdr:from>
    <xdr:to>
      <xdr:col>23</xdr:col>
      <xdr:colOff>517525</xdr:colOff>
      <xdr:row>76</xdr:row>
      <xdr:rowOff>167681</xdr:rowOff>
    </xdr:to>
    <xdr:cxnSp macro="">
      <xdr:nvCxnSpPr>
        <xdr:cNvPr id="602" name="直線コネクタ 601"/>
        <xdr:cNvCxnSpPr/>
      </xdr:nvCxnSpPr>
      <xdr:spPr>
        <a:xfrm>
          <a:off x="15481300" y="13162471"/>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132271</xdr:rowOff>
    </xdr:from>
    <xdr:to>
      <xdr:col>22</xdr:col>
      <xdr:colOff>365125</xdr:colOff>
      <xdr:row>76</xdr:row>
      <xdr:rowOff>141598</xdr:rowOff>
    </xdr:to>
    <xdr:cxnSp macro="">
      <xdr:nvCxnSpPr>
        <xdr:cNvPr id="605" name="直線コネクタ 604"/>
        <xdr:cNvCxnSpPr/>
      </xdr:nvCxnSpPr>
      <xdr:spPr>
        <a:xfrm flipV="1">
          <a:off x="14592300" y="13162471"/>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130488</xdr:rowOff>
    </xdr:from>
    <xdr:to>
      <xdr:col>21</xdr:col>
      <xdr:colOff>161925</xdr:colOff>
      <xdr:row>76</xdr:row>
      <xdr:rowOff>141598</xdr:rowOff>
    </xdr:to>
    <xdr:cxnSp macro="">
      <xdr:nvCxnSpPr>
        <xdr:cNvPr id="608" name="直線コネクタ 607"/>
        <xdr:cNvCxnSpPr/>
      </xdr:nvCxnSpPr>
      <xdr:spPr>
        <a:xfrm>
          <a:off x="13703300" y="13160688"/>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129367</xdr:rowOff>
    </xdr:from>
    <xdr:to>
      <xdr:col>19</xdr:col>
      <xdr:colOff>644525</xdr:colOff>
      <xdr:row>76</xdr:row>
      <xdr:rowOff>130488</xdr:rowOff>
    </xdr:to>
    <xdr:cxnSp macro="">
      <xdr:nvCxnSpPr>
        <xdr:cNvPr id="611" name="直線コネクタ 610"/>
        <xdr:cNvCxnSpPr/>
      </xdr:nvCxnSpPr>
      <xdr:spPr>
        <a:xfrm>
          <a:off x="12814300" y="13159567"/>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116881</xdr:rowOff>
    </xdr:from>
    <xdr:to>
      <xdr:col>23</xdr:col>
      <xdr:colOff>568325</xdr:colOff>
      <xdr:row>77</xdr:row>
      <xdr:rowOff>47031</xdr:rowOff>
    </xdr:to>
    <xdr:sp macro="" textlink="">
      <xdr:nvSpPr>
        <xdr:cNvPr id="621" name="円/楕円 620"/>
        <xdr:cNvSpPr/>
      </xdr:nvSpPr>
      <xdr:spPr>
        <a:xfrm>
          <a:off x="16268700" y="131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95308</xdr:rowOff>
    </xdr:from>
    <xdr:ext cx="534377" cy="259045"/>
    <xdr:sp macro="" textlink="">
      <xdr:nvSpPr>
        <xdr:cNvPr id="622" name="公債費該当値テキスト"/>
        <xdr:cNvSpPr txBox="1"/>
      </xdr:nvSpPr>
      <xdr:spPr>
        <a:xfrm>
          <a:off x="16370300" y="131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81471</xdr:rowOff>
    </xdr:from>
    <xdr:to>
      <xdr:col>22</xdr:col>
      <xdr:colOff>415925</xdr:colOff>
      <xdr:row>77</xdr:row>
      <xdr:rowOff>11621</xdr:rowOff>
    </xdr:to>
    <xdr:sp macro="" textlink="">
      <xdr:nvSpPr>
        <xdr:cNvPr id="623" name="円/楕円 622"/>
        <xdr:cNvSpPr/>
      </xdr:nvSpPr>
      <xdr:spPr>
        <a:xfrm>
          <a:off x="15430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2748</xdr:rowOff>
    </xdr:from>
    <xdr:ext cx="534377" cy="259045"/>
    <xdr:sp macro="" textlink="">
      <xdr:nvSpPr>
        <xdr:cNvPr id="624" name="テキスト ボックス 623"/>
        <xdr:cNvSpPr txBox="1"/>
      </xdr:nvSpPr>
      <xdr:spPr>
        <a:xfrm>
          <a:off x="15214111" y="132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90798</xdr:rowOff>
    </xdr:from>
    <xdr:to>
      <xdr:col>21</xdr:col>
      <xdr:colOff>212725</xdr:colOff>
      <xdr:row>77</xdr:row>
      <xdr:rowOff>20948</xdr:rowOff>
    </xdr:to>
    <xdr:sp macro="" textlink="">
      <xdr:nvSpPr>
        <xdr:cNvPr id="625" name="円/楕円 624"/>
        <xdr:cNvSpPr/>
      </xdr:nvSpPr>
      <xdr:spPr>
        <a:xfrm>
          <a:off x="14541500" y="131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12075</xdr:rowOff>
    </xdr:from>
    <xdr:ext cx="534377" cy="259045"/>
    <xdr:sp macro="" textlink="">
      <xdr:nvSpPr>
        <xdr:cNvPr id="626" name="テキスト ボックス 625"/>
        <xdr:cNvSpPr txBox="1"/>
      </xdr:nvSpPr>
      <xdr:spPr>
        <a:xfrm>
          <a:off x="14325111" y="132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79688</xdr:rowOff>
    </xdr:from>
    <xdr:to>
      <xdr:col>20</xdr:col>
      <xdr:colOff>9525</xdr:colOff>
      <xdr:row>77</xdr:row>
      <xdr:rowOff>9838</xdr:rowOff>
    </xdr:to>
    <xdr:sp macro="" textlink="">
      <xdr:nvSpPr>
        <xdr:cNvPr id="627" name="円/楕円 626"/>
        <xdr:cNvSpPr/>
      </xdr:nvSpPr>
      <xdr:spPr>
        <a:xfrm>
          <a:off x="13652500" y="131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965</xdr:rowOff>
    </xdr:from>
    <xdr:ext cx="534377" cy="259045"/>
    <xdr:sp macro="" textlink="">
      <xdr:nvSpPr>
        <xdr:cNvPr id="628" name="テキスト ボックス 627"/>
        <xdr:cNvSpPr txBox="1"/>
      </xdr:nvSpPr>
      <xdr:spPr>
        <a:xfrm>
          <a:off x="13436111" y="1320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78567</xdr:rowOff>
    </xdr:from>
    <xdr:to>
      <xdr:col>18</xdr:col>
      <xdr:colOff>492125</xdr:colOff>
      <xdr:row>77</xdr:row>
      <xdr:rowOff>8717</xdr:rowOff>
    </xdr:to>
    <xdr:sp macro="" textlink="">
      <xdr:nvSpPr>
        <xdr:cNvPr id="629" name="円/楕円 628"/>
        <xdr:cNvSpPr/>
      </xdr:nvSpPr>
      <xdr:spPr>
        <a:xfrm>
          <a:off x="12763500" y="131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171294</xdr:rowOff>
    </xdr:from>
    <xdr:ext cx="534377" cy="259045"/>
    <xdr:sp macro="" textlink="">
      <xdr:nvSpPr>
        <xdr:cNvPr id="630" name="テキスト ボックス 629"/>
        <xdr:cNvSpPr txBox="1"/>
      </xdr:nvSpPr>
      <xdr:spPr>
        <a:xfrm>
          <a:off x="12547111" y="1320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35649</xdr:rowOff>
    </xdr:from>
    <xdr:to>
      <xdr:col>23</xdr:col>
      <xdr:colOff>517525</xdr:colOff>
      <xdr:row>97</xdr:row>
      <xdr:rowOff>94551</xdr:rowOff>
    </xdr:to>
    <xdr:cxnSp macro="">
      <xdr:nvCxnSpPr>
        <xdr:cNvPr id="659" name="直線コネクタ 658"/>
        <xdr:cNvCxnSpPr/>
      </xdr:nvCxnSpPr>
      <xdr:spPr>
        <a:xfrm>
          <a:off x="15481300" y="16666299"/>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90970</xdr:rowOff>
    </xdr:from>
    <xdr:to>
      <xdr:col>22</xdr:col>
      <xdr:colOff>365125</xdr:colOff>
      <xdr:row>97</xdr:row>
      <xdr:rowOff>35649</xdr:rowOff>
    </xdr:to>
    <xdr:cxnSp macro="">
      <xdr:nvCxnSpPr>
        <xdr:cNvPr id="662" name="直線コネクタ 661"/>
        <xdr:cNvCxnSpPr/>
      </xdr:nvCxnSpPr>
      <xdr:spPr>
        <a:xfrm>
          <a:off x="14592300" y="16550170"/>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103103</xdr:rowOff>
    </xdr:from>
    <xdr:ext cx="469744" cy="259045"/>
    <xdr:sp macro="" textlink="">
      <xdr:nvSpPr>
        <xdr:cNvPr id="664" name="テキスト ボックス 663"/>
        <xdr:cNvSpPr txBox="1"/>
      </xdr:nvSpPr>
      <xdr:spPr>
        <a:xfrm>
          <a:off x="15246427" y="16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90970</xdr:rowOff>
    </xdr:from>
    <xdr:to>
      <xdr:col>21</xdr:col>
      <xdr:colOff>161925</xdr:colOff>
      <xdr:row>96</xdr:row>
      <xdr:rowOff>143511</xdr:rowOff>
    </xdr:to>
    <xdr:cxnSp macro="">
      <xdr:nvCxnSpPr>
        <xdr:cNvPr id="665" name="直線コネクタ 664"/>
        <xdr:cNvCxnSpPr/>
      </xdr:nvCxnSpPr>
      <xdr:spPr>
        <a:xfrm flipV="1">
          <a:off x="13703300" y="16550170"/>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143511</xdr:rowOff>
    </xdr:from>
    <xdr:to>
      <xdr:col>19</xdr:col>
      <xdr:colOff>644525</xdr:colOff>
      <xdr:row>97</xdr:row>
      <xdr:rowOff>20486</xdr:rowOff>
    </xdr:to>
    <xdr:cxnSp macro="">
      <xdr:nvCxnSpPr>
        <xdr:cNvPr id="668" name="直線コネクタ 667"/>
        <xdr:cNvCxnSpPr/>
      </xdr:nvCxnSpPr>
      <xdr:spPr>
        <a:xfrm flipV="1">
          <a:off x="12814300" y="1660271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0" name="テキスト ボックス 669"/>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151833</xdr:rowOff>
    </xdr:from>
    <xdr:ext cx="469744" cy="259045"/>
    <xdr:sp macro="" textlink="">
      <xdr:nvSpPr>
        <xdr:cNvPr id="672" name="テキスト ボックス 671"/>
        <xdr:cNvSpPr txBox="1"/>
      </xdr:nvSpPr>
      <xdr:spPr>
        <a:xfrm>
          <a:off x="12579427" y="167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43751</xdr:rowOff>
    </xdr:from>
    <xdr:to>
      <xdr:col>23</xdr:col>
      <xdr:colOff>568325</xdr:colOff>
      <xdr:row>97</xdr:row>
      <xdr:rowOff>145351</xdr:rowOff>
    </xdr:to>
    <xdr:sp macro="" textlink="">
      <xdr:nvSpPr>
        <xdr:cNvPr id="678" name="円/楕円 677"/>
        <xdr:cNvSpPr/>
      </xdr:nvSpPr>
      <xdr:spPr>
        <a:xfrm>
          <a:off x="16268700" y="16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66628</xdr:rowOff>
    </xdr:from>
    <xdr:ext cx="469744" cy="259045"/>
    <xdr:sp macro="" textlink="">
      <xdr:nvSpPr>
        <xdr:cNvPr id="679" name="積立金該当値テキスト"/>
        <xdr:cNvSpPr txBox="1"/>
      </xdr:nvSpPr>
      <xdr:spPr>
        <a:xfrm>
          <a:off x="16370300" y="1652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156299</xdr:rowOff>
    </xdr:from>
    <xdr:to>
      <xdr:col>22</xdr:col>
      <xdr:colOff>415925</xdr:colOff>
      <xdr:row>97</xdr:row>
      <xdr:rowOff>86449</xdr:rowOff>
    </xdr:to>
    <xdr:sp macro="" textlink="">
      <xdr:nvSpPr>
        <xdr:cNvPr id="680" name="円/楕円 679"/>
        <xdr:cNvSpPr/>
      </xdr:nvSpPr>
      <xdr:spPr>
        <a:xfrm>
          <a:off x="15430500" y="166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102976</xdr:rowOff>
    </xdr:from>
    <xdr:ext cx="469744" cy="259045"/>
    <xdr:sp macro="" textlink="">
      <xdr:nvSpPr>
        <xdr:cNvPr id="681" name="テキスト ボックス 680"/>
        <xdr:cNvSpPr txBox="1"/>
      </xdr:nvSpPr>
      <xdr:spPr>
        <a:xfrm>
          <a:off x="15246427" y="163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40170</xdr:rowOff>
    </xdr:from>
    <xdr:to>
      <xdr:col>21</xdr:col>
      <xdr:colOff>212725</xdr:colOff>
      <xdr:row>96</xdr:row>
      <xdr:rowOff>141770</xdr:rowOff>
    </xdr:to>
    <xdr:sp macro="" textlink="">
      <xdr:nvSpPr>
        <xdr:cNvPr id="682" name="円/楕円 681"/>
        <xdr:cNvSpPr/>
      </xdr:nvSpPr>
      <xdr:spPr>
        <a:xfrm>
          <a:off x="14541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158297</xdr:rowOff>
    </xdr:from>
    <xdr:ext cx="534377" cy="259045"/>
    <xdr:sp macro="" textlink="">
      <xdr:nvSpPr>
        <xdr:cNvPr id="683" name="テキスト ボックス 682"/>
        <xdr:cNvSpPr txBox="1"/>
      </xdr:nvSpPr>
      <xdr:spPr>
        <a:xfrm>
          <a:off x="14325111" y="162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92711</xdr:rowOff>
    </xdr:from>
    <xdr:to>
      <xdr:col>20</xdr:col>
      <xdr:colOff>9525</xdr:colOff>
      <xdr:row>97</xdr:row>
      <xdr:rowOff>22861</xdr:rowOff>
    </xdr:to>
    <xdr:sp macro="" textlink="">
      <xdr:nvSpPr>
        <xdr:cNvPr id="684" name="円/楕円 683"/>
        <xdr:cNvSpPr/>
      </xdr:nvSpPr>
      <xdr:spPr>
        <a:xfrm>
          <a:off x="13652500" y="165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39388</xdr:rowOff>
    </xdr:from>
    <xdr:ext cx="534377" cy="259045"/>
    <xdr:sp macro="" textlink="">
      <xdr:nvSpPr>
        <xdr:cNvPr id="685" name="テキスト ボックス 684"/>
        <xdr:cNvSpPr txBox="1"/>
      </xdr:nvSpPr>
      <xdr:spPr>
        <a:xfrm>
          <a:off x="13436111" y="1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141136</xdr:rowOff>
    </xdr:from>
    <xdr:to>
      <xdr:col>18</xdr:col>
      <xdr:colOff>492125</xdr:colOff>
      <xdr:row>97</xdr:row>
      <xdr:rowOff>71286</xdr:rowOff>
    </xdr:to>
    <xdr:sp macro="" textlink="">
      <xdr:nvSpPr>
        <xdr:cNvPr id="686" name="円/楕円 685"/>
        <xdr:cNvSpPr/>
      </xdr:nvSpPr>
      <xdr:spPr>
        <a:xfrm>
          <a:off x="12763500" y="1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87813</xdr:rowOff>
    </xdr:from>
    <xdr:ext cx="469744" cy="259045"/>
    <xdr:sp macro="" textlink="">
      <xdr:nvSpPr>
        <xdr:cNvPr id="687" name="テキスト ボックス 686"/>
        <xdr:cNvSpPr txBox="1"/>
      </xdr:nvSpPr>
      <xdr:spPr>
        <a:xfrm>
          <a:off x="12579427" y="163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98878</xdr:rowOff>
    </xdr:to>
    <xdr:cxnSp macro="">
      <xdr:nvCxnSpPr>
        <xdr:cNvPr id="718" name="直線コネクタ 717"/>
        <xdr:cNvCxnSpPr/>
      </xdr:nvCxnSpPr>
      <xdr:spPr>
        <a:xfrm>
          <a:off x="21323300" y="67852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98878</xdr:rowOff>
    </xdr:to>
    <xdr:cxnSp macro="">
      <xdr:nvCxnSpPr>
        <xdr:cNvPr id="721" name="直線コネクタ 720"/>
        <xdr:cNvCxnSpPr/>
      </xdr:nvCxnSpPr>
      <xdr:spPr>
        <a:xfrm flipV="1">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97899</xdr:rowOff>
    </xdr:from>
    <xdr:to>
      <xdr:col>29</xdr:col>
      <xdr:colOff>517525</xdr:colOff>
      <xdr:row>39</xdr:row>
      <xdr:rowOff>98878</xdr:rowOff>
    </xdr:to>
    <xdr:cxnSp macro="">
      <xdr:nvCxnSpPr>
        <xdr:cNvPr id="724" name="直線コネクタ 723"/>
        <xdr:cNvCxnSpPr/>
      </xdr:nvCxnSpPr>
      <xdr:spPr>
        <a:xfrm>
          <a:off x="19545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94797</xdr:rowOff>
    </xdr:from>
    <xdr:to>
      <xdr:col>28</xdr:col>
      <xdr:colOff>314325</xdr:colOff>
      <xdr:row>39</xdr:row>
      <xdr:rowOff>97899</xdr:rowOff>
    </xdr:to>
    <xdr:cxnSp macro="">
      <xdr:nvCxnSpPr>
        <xdr:cNvPr id="727" name="直線コネクタ 726"/>
        <xdr:cNvCxnSpPr/>
      </xdr:nvCxnSpPr>
      <xdr:spPr>
        <a:xfrm>
          <a:off x="18656300" y="6781347"/>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39" name="円/楕円 738"/>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0" name="テキスト ボックス 739"/>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47099</xdr:rowOff>
    </xdr:from>
    <xdr:to>
      <xdr:col>28</xdr:col>
      <xdr:colOff>365125</xdr:colOff>
      <xdr:row>39</xdr:row>
      <xdr:rowOff>148699</xdr:rowOff>
    </xdr:to>
    <xdr:sp macro="" textlink="">
      <xdr:nvSpPr>
        <xdr:cNvPr id="743" name="円/楕円 742"/>
        <xdr:cNvSpPr/>
      </xdr:nvSpPr>
      <xdr:spPr>
        <a:xfrm>
          <a:off x="19494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139826</xdr:rowOff>
    </xdr:from>
    <xdr:ext cx="249299" cy="259045"/>
    <xdr:sp macro="" textlink="">
      <xdr:nvSpPr>
        <xdr:cNvPr id="744" name="テキスト ボックス 743"/>
        <xdr:cNvSpPr txBox="1"/>
      </xdr:nvSpPr>
      <xdr:spPr>
        <a:xfrm>
          <a:off x="19420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43997</xdr:rowOff>
    </xdr:from>
    <xdr:to>
      <xdr:col>27</xdr:col>
      <xdr:colOff>161925</xdr:colOff>
      <xdr:row>39</xdr:row>
      <xdr:rowOff>145597</xdr:rowOff>
    </xdr:to>
    <xdr:sp macro="" textlink="">
      <xdr:nvSpPr>
        <xdr:cNvPr id="745" name="円/楕円 744"/>
        <xdr:cNvSpPr/>
      </xdr:nvSpPr>
      <xdr:spPr>
        <a:xfrm>
          <a:off x="18605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136724</xdr:rowOff>
    </xdr:from>
    <xdr:ext cx="313932" cy="259045"/>
    <xdr:sp macro="" textlink="">
      <xdr:nvSpPr>
        <xdr:cNvPr id="746" name="テキスト ボックス 745"/>
        <xdr:cNvSpPr txBox="1"/>
      </xdr:nvSpPr>
      <xdr:spPr>
        <a:xfrm>
          <a:off x="18499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93157</xdr:rowOff>
    </xdr:from>
    <xdr:to>
      <xdr:col>32</xdr:col>
      <xdr:colOff>187325</xdr:colOff>
      <xdr:row>58</xdr:row>
      <xdr:rowOff>122235</xdr:rowOff>
    </xdr:to>
    <xdr:cxnSp macro="">
      <xdr:nvCxnSpPr>
        <xdr:cNvPr id="773" name="直線コネクタ 772"/>
        <xdr:cNvCxnSpPr/>
      </xdr:nvCxnSpPr>
      <xdr:spPr>
        <a:xfrm flipV="1">
          <a:off x="21323300" y="10037257"/>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121161</xdr:rowOff>
    </xdr:from>
    <xdr:to>
      <xdr:col>31</xdr:col>
      <xdr:colOff>34925</xdr:colOff>
      <xdr:row>58</xdr:row>
      <xdr:rowOff>122235</xdr:rowOff>
    </xdr:to>
    <xdr:cxnSp macro="">
      <xdr:nvCxnSpPr>
        <xdr:cNvPr id="776" name="直線コネクタ 775"/>
        <xdr:cNvCxnSpPr/>
      </xdr:nvCxnSpPr>
      <xdr:spPr>
        <a:xfrm>
          <a:off x="20434300" y="10065261"/>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114097</xdr:rowOff>
    </xdr:from>
    <xdr:to>
      <xdr:col>29</xdr:col>
      <xdr:colOff>517525</xdr:colOff>
      <xdr:row>58</xdr:row>
      <xdr:rowOff>121161</xdr:rowOff>
    </xdr:to>
    <xdr:cxnSp macro="">
      <xdr:nvCxnSpPr>
        <xdr:cNvPr id="779" name="直線コネクタ 778"/>
        <xdr:cNvCxnSpPr/>
      </xdr:nvCxnSpPr>
      <xdr:spPr>
        <a:xfrm>
          <a:off x="19545300" y="10058197"/>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114097</xdr:rowOff>
    </xdr:from>
    <xdr:to>
      <xdr:col>28</xdr:col>
      <xdr:colOff>314325</xdr:colOff>
      <xdr:row>58</xdr:row>
      <xdr:rowOff>114897</xdr:rowOff>
    </xdr:to>
    <xdr:cxnSp macro="">
      <xdr:nvCxnSpPr>
        <xdr:cNvPr id="782" name="直線コネクタ 781"/>
        <xdr:cNvCxnSpPr/>
      </xdr:nvCxnSpPr>
      <xdr:spPr>
        <a:xfrm flipV="1">
          <a:off x="18656300" y="1005819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42357</xdr:rowOff>
    </xdr:from>
    <xdr:to>
      <xdr:col>32</xdr:col>
      <xdr:colOff>238125</xdr:colOff>
      <xdr:row>58</xdr:row>
      <xdr:rowOff>143957</xdr:rowOff>
    </xdr:to>
    <xdr:sp macro="" textlink="">
      <xdr:nvSpPr>
        <xdr:cNvPr id="792" name="円/楕円 791"/>
        <xdr:cNvSpPr/>
      </xdr:nvSpPr>
      <xdr:spPr>
        <a:xfrm>
          <a:off x="221107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128734</xdr:rowOff>
    </xdr:from>
    <xdr:ext cx="469744" cy="259045"/>
    <xdr:sp macro="" textlink="">
      <xdr:nvSpPr>
        <xdr:cNvPr id="793" name="貸付金該当値テキスト"/>
        <xdr:cNvSpPr txBox="1"/>
      </xdr:nvSpPr>
      <xdr:spPr>
        <a:xfrm>
          <a:off x="22212300" y="990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71435</xdr:rowOff>
    </xdr:from>
    <xdr:to>
      <xdr:col>31</xdr:col>
      <xdr:colOff>85725</xdr:colOff>
      <xdr:row>59</xdr:row>
      <xdr:rowOff>1585</xdr:rowOff>
    </xdr:to>
    <xdr:sp macro="" textlink="">
      <xdr:nvSpPr>
        <xdr:cNvPr id="794" name="円/楕円 793"/>
        <xdr:cNvSpPr/>
      </xdr:nvSpPr>
      <xdr:spPr>
        <a:xfrm>
          <a:off x="21272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164162</xdr:rowOff>
    </xdr:from>
    <xdr:ext cx="378565" cy="259045"/>
    <xdr:sp macro="" textlink="">
      <xdr:nvSpPr>
        <xdr:cNvPr id="795" name="テキスト ボックス 794"/>
        <xdr:cNvSpPr txBox="1"/>
      </xdr:nvSpPr>
      <xdr:spPr>
        <a:xfrm>
          <a:off x="21134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70361</xdr:rowOff>
    </xdr:from>
    <xdr:to>
      <xdr:col>29</xdr:col>
      <xdr:colOff>568325</xdr:colOff>
      <xdr:row>59</xdr:row>
      <xdr:rowOff>511</xdr:rowOff>
    </xdr:to>
    <xdr:sp macro="" textlink="">
      <xdr:nvSpPr>
        <xdr:cNvPr id="796" name="円/楕円 795"/>
        <xdr:cNvSpPr/>
      </xdr:nvSpPr>
      <xdr:spPr>
        <a:xfrm>
          <a:off x="20383500" y="100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163088</xdr:rowOff>
    </xdr:from>
    <xdr:ext cx="378565" cy="259045"/>
    <xdr:sp macro="" textlink="">
      <xdr:nvSpPr>
        <xdr:cNvPr id="797" name="テキスト ボックス 796"/>
        <xdr:cNvSpPr txBox="1"/>
      </xdr:nvSpPr>
      <xdr:spPr>
        <a:xfrm>
          <a:off x="20245017" y="10107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63297</xdr:rowOff>
    </xdr:from>
    <xdr:to>
      <xdr:col>28</xdr:col>
      <xdr:colOff>365125</xdr:colOff>
      <xdr:row>58</xdr:row>
      <xdr:rowOff>164897</xdr:rowOff>
    </xdr:to>
    <xdr:sp macro="" textlink="">
      <xdr:nvSpPr>
        <xdr:cNvPr id="798" name="円/楕円 797"/>
        <xdr:cNvSpPr/>
      </xdr:nvSpPr>
      <xdr:spPr>
        <a:xfrm>
          <a:off x="194945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156024</xdr:rowOff>
    </xdr:from>
    <xdr:ext cx="469744" cy="259045"/>
    <xdr:sp macro="" textlink="">
      <xdr:nvSpPr>
        <xdr:cNvPr id="799" name="テキスト ボックス 798"/>
        <xdr:cNvSpPr txBox="1"/>
      </xdr:nvSpPr>
      <xdr:spPr>
        <a:xfrm>
          <a:off x="19310427" y="101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64097</xdr:rowOff>
    </xdr:from>
    <xdr:to>
      <xdr:col>27</xdr:col>
      <xdr:colOff>161925</xdr:colOff>
      <xdr:row>58</xdr:row>
      <xdr:rowOff>165697</xdr:rowOff>
    </xdr:to>
    <xdr:sp macro="" textlink="">
      <xdr:nvSpPr>
        <xdr:cNvPr id="800" name="円/楕円 799"/>
        <xdr:cNvSpPr/>
      </xdr:nvSpPr>
      <xdr:spPr>
        <a:xfrm>
          <a:off x="18605500" y="100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156824</xdr:rowOff>
    </xdr:from>
    <xdr:ext cx="469744" cy="259045"/>
    <xdr:sp macro="" textlink="">
      <xdr:nvSpPr>
        <xdr:cNvPr id="801" name="テキスト ボックス 800"/>
        <xdr:cNvSpPr txBox="1"/>
      </xdr:nvSpPr>
      <xdr:spPr>
        <a:xfrm>
          <a:off x="18421427" y="1010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120155</xdr:rowOff>
    </xdr:from>
    <xdr:to>
      <xdr:col>32</xdr:col>
      <xdr:colOff>187325</xdr:colOff>
      <xdr:row>71</xdr:row>
      <xdr:rowOff>73063</xdr:rowOff>
    </xdr:to>
    <xdr:cxnSp macro="">
      <xdr:nvCxnSpPr>
        <xdr:cNvPr id="831" name="直線コネクタ 830"/>
        <xdr:cNvCxnSpPr/>
      </xdr:nvCxnSpPr>
      <xdr:spPr>
        <a:xfrm flipV="1">
          <a:off x="21323300" y="12121655"/>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73063</xdr:rowOff>
    </xdr:from>
    <xdr:to>
      <xdr:col>31</xdr:col>
      <xdr:colOff>34925</xdr:colOff>
      <xdr:row>71</xdr:row>
      <xdr:rowOff>133109</xdr:rowOff>
    </xdr:to>
    <xdr:cxnSp macro="">
      <xdr:nvCxnSpPr>
        <xdr:cNvPr id="834" name="直線コネクタ 833"/>
        <xdr:cNvCxnSpPr/>
      </xdr:nvCxnSpPr>
      <xdr:spPr>
        <a:xfrm flipV="1">
          <a:off x="20434300" y="12246013"/>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133109</xdr:rowOff>
    </xdr:from>
    <xdr:to>
      <xdr:col>29</xdr:col>
      <xdr:colOff>517525</xdr:colOff>
      <xdr:row>72</xdr:row>
      <xdr:rowOff>97713</xdr:rowOff>
    </xdr:to>
    <xdr:cxnSp macro="">
      <xdr:nvCxnSpPr>
        <xdr:cNvPr id="837" name="直線コネクタ 836"/>
        <xdr:cNvCxnSpPr/>
      </xdr:nvCxnSpPr>
      <xdr:spPr>
        <a:xfrm flipV="1">
          <a:off x="19545300" y="12306059"/>
          <a:ext cx="889000" cy="1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6045</xdr:rowOff>
    </xdr:from>
    <xdr:to>
      <xdr:col>28</xdr:col>
      <xdr:colOff>314325</xdr:colOff>
      <xdr:row>72</xdr:row>
      <xdr:rowOff>97713</xdr:rowOff>
    </xdr:to>
    <xdr:cxnSp macro="">
      <xdr:nvCxnSpPr>
        <xdr:cNvPr id="840" name="直線コネクタ 839"/>
        <xdr:cNvCxnSpPr/>
      </xdr:nvCxnSpPr>
      <xdr:spPr>
        <a:xfrm>
          <a:off x="18656300" y="12350445"/>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2" name="テキスト ボックス 841"/>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4" name="テキスト ボックス 843"/>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69355</xdr:rowOff>
    </xdr:from>
    <xdr:to>
      <xdr:col>32</xdr:col>
      <xdr:colOff>238125</xdr:colOff>
      <xdr:row>70</xdr:row>
      <xdr:rowOff>170955</xdr:rowOff>
    </xdr:to>
    <xdr:sp macro="" textlink="">
      <xdr:nvSpPr>
        <xdr:cNvPr id="850" name="円/楕円 849"/>
        <xdr:cNvSpPr/>
      </xdr:nvSpPr>
      <xdr:spPr>
        <a:xfrm>
          <a:off x="22110700" y="120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155732</xdr:rowOff>
    </xdr:from>
    <xdr:ext cx="534377" cy="259045"/>
    <xdr:sp macro="" textlink="">
      <xdr:nvSpPr>
        <xdr:cNvPr id="851" name="繰出金該当値テキスト"/>
        <xdr:cNvSpPr txBox="1"/>
      </xdr:nvSpPr>
      <xdr:spPr>
        <a:xfrm>
          <a:off x="22212300" y="119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22263</xdr:rowOff>
    </xdr:from>
    <xdr:to>
      <xdr:col>31</xdr:col>
      <xdr:colOff>85725</xdr:colOff>
      <xdr:row>71</xdr:row>
      <xdr:rowOff>123863</xdr:rowOff>
    </xdr:to>
    <xdr:sp macro="" textlink="">
      <xdr:nvSpPr>
        <xdr:cNvPr id="852" name="円/楕円 851"/>
        <xdr:cNvSpPr/>
      </xdr:nvSpPr>
      <xdr:spPr>
        <a:xfrm>
          <a:off x="21272500" y="121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140390</xdr:rowOff>
    </xdr:from>
    <xdr:ext cx="534377" cy="259045"/>
    <xdr:sp macro="" textlink="">
      <xdr:nvSpPr>
        <xdr:cNvPr id="853" name="テキスト ボックス 852"/>
        <xdr:cNvSpPr txBox="1"/>
      </xdr:nvSpPr>
      <xdr:spPr>
        <a:xfrm>
          <a:off x="21056111" y="1197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55,249</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82309</xdr:rowOff>
    </xdr:from>
    <xdr:to>
      <xdr:col>29</xdr:col>
      <xdr:colOff>568325</xdr:colOff>
      <xdr:row>72</xdr:row>
      <xdr:rowOff>12459</xdr:rowOff>
    </xdr:to>
    <xdr:sp macro="" textlink="">
      <xdr:nvSpPr>
        <xdr:cNvPr id="854" name="円/楕円 853"/>
        <xdr:cNvSpPr/>
      </xdr:nvSpPr>
      <xdr:spPr>
        <a:xfrm>
          <a:off x="20383500" y="122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28986</xdr:rowOff>
    </xdr:from>
    <xdr:ext cx="534377" cy="259045"/>
    <xdr:sp macro="" textlink="">
      <xdr:nvSpPr>
        <xdr:cNvPr id="855" name="テキスト ボックス 854"/>
        <xdr:cNvSpPr txBox="1"/>
      </xdr:nvSpPr>
      <xdr:spPr>
        <a:xfrm>
          <a:off x="20167111" y="120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46913</xdr:rowOff>
    </xdr:from>
    <xdr:to>
      <xdr:col>28</xdr:col>
      <xdr:colOff>365125</xdr:colOff>
      <xdr:row>72</xdr:row>
      <xdr:rowOff>148513</xdr:rowOff>
    </xdr:to>
    <xdr:sp macro="" textlink="">
      <xdr:nvSpPr>
        <xdr:cNvPr id="856" name="円/楕円 855"/>
        <xdr:cNvSpPr/>
      </xdr:nvSpPr>
      <xdr:spPr>
        <a:xfrm>
          <a:off x="19494500" y="123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165040</xdr:rowOff>
    </xdr:from>
    <xdr:ext cx="534377" cy="259045"/>
    <xdr:sp macro="" textlink="">
      <xdr:nvSpPr>
        <xdr:cNvPr id="857" name="テキスト ボックス 856"/>
        <xdr:cNvSpPr txBox="1"/>
      </xdr:nvSpPr>
      <xdr:spPr>
        <a:xfrm>
          <a:off x="19278111" y="121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50,102</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126695</xdr:rowOff>
    </xdr:from>
    <xdr:to>
      <xdr:col>27</xdr:col>
      <xdr:colOff>161925</xdr:colOff>
      <xdr:row>72</xdr:row>
      <xdr:rowOff>56845</xdr:rowOff>
    </xdr:to>
    <xdr:sp macro="" textlink="">
      <xdr:nvSpPr>
        <xdr:cNvPr id="858" name="円/楕円 857"/>
        <xdr:cNvSpPr/>
      </xdr:nvSpPr>
      <xdr:spPr>
        <a:xfrm>
          <a:off x="18605500" y="122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73372</xdr:rowOff>
    </xdr:from>
    <xdr:ext cx="534377" cy="259045"/>
    <xdr:sp macro="" textlink="">
      <xdr:nvSpPr>
        <xdr:cNvPr id="859" name="テキスト ボックス 858"/>
        <xdr:cNvSpPr txBox="1"/>
      </xdr:nvSpPr>
      <xdr:spPr>
        <a:xfrm>
          <a:off x="18389111" y="120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７５，２１６円となっている。主な構成項目である扶助費は，平成２５年度から増額傾向にあり，住民一人当たり９７，８２９円となっている。ただし，類似団体平均も同様に増額傾向にあり，また比較においても４，５１１円低い額となっている。</a:t>
          </a:r>
          <a:endParaRPr kumimoji="1" lang="en-US" altLang="ja-JP" sz="1300">
            <a:latin typeface="ＭＳ Ｐゴシック"/>
          </a:endParaRPr>
        </a:p>
        <a:p>
          <a:r>
            <a:rPr kumimoji="1" lang="ja-JP" altLang="en-US" sz="1300">
              <a:latin typeface="ＭＳ Ｐゴシック"/>
            </a:rPr>
            <a:t>普通建設事業費についても，平成２５年度から増額傾向であり，住民一人当たりの金額は４７，０７３円となっている。ただし，類似団体平均も同様に増額傾向にあり，また比較においても３，８０７円低い額となっている。普通建設事業費のうち，新規整備においては，類似団体平均と比較して１１，１７７円低い額であり，更新整備においては，逆に８，１８６円高くなっている。このことから，類似団体と比べて新規整備より更新整備に経費がかかっており，施設等の老朽化が目立ってきていると推測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483,970
478,626
355.63
188,173,814
181,593,097
5,491,861
107,075,821
172,637,181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133169</xdr:rowOff>
    </xdr:from>
    <xdr:to>
      <xdr:col>6</xdr:col>
      <xdr:colOff>511175</xdr:colOff>
      <xdr:row>35</xdr:row>
      <xdr:rowOff>43361</xdr:rowOff>
    </xdr:to>
    <xdr:cxnSp macro="">
      <xdr:nvCxnSpPr>
        <xdr:cNvPr id="63" name="直線コネクタ 62"/>
        <xdr:cNvCxnSpPr/>
      </xdr:nvCxnSpPr>
      <xdr:spPr>
        <a:xfrm flipV="1">
          <a:off x="3797300" y="596246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43361</xdr:rowOff>
    </xdr:from>
    <xdr:to>
      <xdr:col>5</xdr:col>
      <xdr:colOff>358775</xdr:colOff>
      <xdr:row>35</xdr:row>
      <xdr:rowOff>89081</xdr:rowOff>
    </xdr:to>
    <xdr:cxnSp macro="">
      <xdr:nvCxnSpPr>
        <xdr:cNvPr id="66" name="直線コネクタ 65"/>
        <xdr:cNvCxnSpPr/>
      </xdr:nvCxnSpPr>
      <xdr:spPr>
        <a:xfrm flipV="1">
          <a:off x="2908300" y="60441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147320</xdr:rowOff>
    </xdr:from>
    <xdr:to>
      <xdr:col>4</xdr:col>
      <xdr:colOff>155575</xdr:colOff>
      <xdr:row>35</xdr:row>
      <xdr:rowOff>89081</xdr:rowOff>
    </xdr:to>
    <xdr:cxnSp macro="">
      <xdr:nvCxnSpPr>
        <xdr:cNvPr id="69" name="直線コネクタ 68"/>
        <xdr:cNvCxnSpPr/>
      </xdr:nvCxnSpPr>
      <xdr:spPr>
        <a:xfrm>
          <a:off x="2019300" y="5976620"/>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83639</xdr:rowOff>
    </xdr:from>
    <xdr:to>
      <xdr:col>2</xdr:col>
      <xdr:colOff>638175</xdr:colOff>
      <xdr:row>34</xdr:row>
      <xdr:rowOff>147320</xdr:rowOff>
    </xdr:to>
    <xdr:cxnSp macro="">
      <xdr:nvCxnSpPr>
        <xdr:cNvPr id="72" name="直線コネクタ 71"/>
        <xdr:cNvCxnSpPr/>
      </xdr:nvCxnSpPr>
      <xdr:spPr>
        <a:xfrm>
          <a:off x="1130300" y="5741489"/>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82369</xdr:rowOff>
    </xdr:from>
    <xdr:to>
      <xdr:col>6</xdr:col>
      <xdr:colOff>561975</xdr:colOff>
      <xdr:row>35</xdr:row>
      <xdr:rowOff>12519</xdr:rowOff>
    </xdr:to>
    <xdr:sp macro="" textlink="">
      <xdr:nvSpPr>
        <xdr:cNvPr id="82" name="円/楕円 81"/>
        <xdr:cNvSpPr/>
      </xdr:nvSpPr>
      <xdr:spPr>
        <a:xfrm>
          <a:off x="45847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60796</xdr:rowOff>
    </xdr:from>
    <xdr:ext cx="469744" cy="259045"/>
    <xdr:sp macro="" textlink="">
      <xdr:nvSpPr>
        <xdr:cNvPr id="83" name="議会費該当値テキスト"/>
        <xdr:cNvSpPr txBox="1"/>
      </xdr:nvSpPr>
      <xdr:spPr>
        <a:xfrm>
          <a:off x="4686300" y="58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164011</xdr:rowOff>
    </xdr:from>
    <xdr:to>
      <xdr:col>5</xdr:col>
      <xdr:colOff>409575</xdr:colOff>
      <xdr:row>35</xdr:row>
      <xdr:rowOff>94161</xdr:rowOff>
    </xdr:to>
    <xdr:sp macro="" textlink="">
      <xdr:nvSpPr>
        <xdr:cNvPr id="84" name="円/楕円 83"/>
        <xdr:cNvSpPr/>
      </xdr:nvSpPr>
      <xdr:spPr>
        <a:xfrm>
          <a:off x="3746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85288</xdr:rowOff>
    </xdr:from>
    <xdr:ext cx="469744" cy="259045"/>
    <xdr:sp macro="" textlink="">
      <xdr:nvSpPr>
        <xdr:cNvPr id="85" name="テキスト ボックス 84"/>
        <xdr:cNvSpPr txBox="1"/>
      </xdr:nvSpPr>
      <xdr:spPr>
        <a:xfrm>
          <a:off x="3562427"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38281</xdr:rowOff>
    </xdr:from>
    <xdr:to>
      <xdr:col>4</xdr:col>
      <xdr:colOff>206375</xdr:colOff>
      <xdr:row>35</xdr:row>
      <xdr:rowOff>139881</xdr:rowOff>
    </xdr:to>
    <xdr:sp macro="" textlink="">
      <xdr:nvSpPr>
        <xdr:cNvPr id="86" name="円/楕円 85"/>
        <xdr:cNvSpPr/>
      </xdr:nvSpPr>
      <xdr:spPr>
        <a:xfrm>
          <a:off x="2857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131008</xdr:rowOff>
    </xdr:from>
    <xdr:ext cx="469744" cy="259045"/>
    <xdr:sp macro="" textlink="">
      <xdr:nvSpPr>
        <xdr:cNvPr id="87" name="テキスト ボックス 86"/>
        <xdr:cNvSpPr txBox="1"/>
      </xdr:nvSpPr>
      <xdr:spPr>
        <a:xfrm>
          <a:off x="2673427"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96520</xdr:rowOff>
    </xdr:from>
    <xdr:to>
      <xdr:col>3</xdr:col>
      <xdr:colOff>3175</xdr:colOff>
      <xdr:row>35</xdr:row>
      <xdr:rowOff>26670</xdr:rowOff>
    </xdr:to>
    <xdr:sp macro="" textlink="">
      <xdr:nvSpPr>
        <xdr:cNvPr id="88" name="円/楕円 87"/>
        <xdr:cNvSpPr/>
      </xdr:nvSpPr>
      <xdr:spPr>
        <a:xfrm>
          <a:off x="1968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17797</xdr:rowOff>
    </xdr:from>
    <xdr:ext cx="469744" cy="259045"/>
    <xdr:sp macro="" textlink="">
      <xdr:nvSpPr>
        <xdr:cNvPr id="89" name="テキスト ボックス 88"/>
        <xdr:cNvSpPr txBox="1"/>
      </xdr:nvSpPr>
      <xdr:spPr>
        <a:xfrm>
          <a:off x="1784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32839</xdr:rowOff>
    </xdr:from>
    <xdr:to>
      <xdr:col>1</xdr:col>
      <xdr:colOff>485775</xdr:colOff>
      <xdr:row>33</xdr:row>
      <xdr:rowOff>134439</xdr:rowOff>
    </xdr:to>
    <xdr:sp macro="" textlink="">
      <xdr:nvSpPr>
        <xdr:cNvPr id="90" name="円/楕円 89"/>
        <xdr:cNvSpPr/>
      </xdr:nvSpPr>
      <xdr:spPr>
        <a:xfrm>
          <a:off x="1079500" y="56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125566</xdr:rowOff>
    </xdr:from>
    <xdr:ext cx="469744" cy="259045"/>
    <xdr:sp macro="" textlink="">
      <xdr:nvSpPr>
        <xdr:cNvPr id="91" name="テキスト ボックス 90"/>
        <xdr:cNvSpPr txBox="1"/>
      </xdr:nvSpPr>
      <xdr:spPr>
        <a:xfrm>
          <a:off x="895427" y="57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29218</xdr:rowOff>
    </xdr:from>
    <xdr:to>
      <xdr:col>6</xdr:col>
      <xdr:colOff>511175</xdr:colOff>
      <xdr:row>57</xdr:row>
      <xdr:rowOff>66846</xdr:rowOff>
    </xdr:to>
    <xdr:cxnSp macro="">
      <xdr:nvCxnSpPr>
        <xdr:cNvPr id="119" name="直線コネクタ 118"/>
        <xdr:cNvCxnSpPr/>
      </xdr:nvCxnSpPr>
      <xdr:spPr>
        <a:xfrm flipV="1">
          <a:off x="3797300" y="9801868"/>
          <a:ext cx="838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29332</xdr:rowOff>
    </xdr:from>
    <xdr:to>
      <xdr:col>5</xdr:col>
      <xdr:colOff>358775</xdr:colOff>
      <xdr:row>57</xdr:row>
      <xdr:rowOff>66846</xdr:rowOff>
    </xdr:to>
    <xdr:cxnSp macro="">
      <xdr:nvCxnSpPr>
        <xdr:cNvPr id="122" name="直線コネクタ 121"/>
        <xdr:cNvCxnSpPr/>
      </xdr:nvCxnSpPr>
      <xdr:spPr>
        <a:xfrm>
          <a:off x="2908300" y="9801982"/>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124315</xdr:rowOff>
    </xdr:from>
    <xdr:to>
      <xdr:col>4</xdr:col>
      <xdr:colOff>155575</xdr:colOff>
      <xdr:row>57</xdr:row>
      <xdr:rowOff>29332</xdr:rowOff>
    </xdr:to>
    <xdr:cxnSp macro="">
      <xdr:nvCxnSpPr>
        <xdr:cNvPr id="125" name="直線コネクタ 124"/>
        <xdr:cNvCxnSpPr/>
      </xdr:nvCxnSpPr>
      <xdr:spPr>
        <a:xfrm>
          <a:off x="2019300" y="9725515"/>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151564</xdr:rowOff>
    </xdr:from>
    <xdr:to>
      <xdr:col>2</xdr:col>
      <xdr:colOff>638175</xdr:colOff>
      <xdr:row>56</xdr:row>
      <xdr:rowOff>124315</xdr:rowOff>
    </xdr:to>
    <xdr:cxnSp macro="">
      <xdr:nvCxnSpPr>
        <xdr:cNvPr id="128" name="直線コネクタ 127"/>
        <xdr:cNvCxnSpPr/>
      </xdr:nvCxnSpPr>
      <xdr:spPr>
        <a:xfrm>
          <a:off x="1130300" y="9581314"/>
          <a:ext cx="889000" cy="14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149868</xdr:rowOff>
    </xdr:from>
    <xdr:to>
      <xdr:col>6</xdr:col>
      <xdr:colOff>561975</xdr:colOff>
      <xdr:row>57</xdr:row>
      <xdr:rowOff>80018</xdr:rowOff>
    </xdr:to>
    <xdr:sp macro="" textlink="">
      <xdr:nvSpPr>
        <xdr:cNvPr id="138" name="円/楕円 137"/>
        <xdr:cNvSpPr/>
      </xdr:nvSpPr>
      <xdr:spPr>
        <a:xfrm>
          <a:off x="4584700" y="9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128295</xdr:rowOff>
    </xdr:from>
    <xdr:ext cx="534377" cy="259045"/>
    <xdr:sp macro="" textlink="">
      <xdr:nvSpPr>
        <xdr:cNvPr id="139" name="総務費該当値テキスト"/>
        <xdr:cNvSpPr txBox="1"/>
      </xdr:nvSpPr>
      <xdr:spPr>
        <a:xfrm>
          <a:off x="4686300" y="97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16046</xdr:rowOff>
    </xdr:from>
    <xdr:to>
      <xdr:col>5</xdr:col>
      <xdr:colOff>409575</xdr:colOff>
      <xdr:row>57</xdr:row>
      <xdr:rowOff>117646</xdr:rowOff>
    </xdr:to>
    <xdr:sp macro="" textlink="">
      <xdr:nvSpPr>
        <xdr:cNvPr id="140" name="円/楕円 139"/>
        <xdr:cNvSpPr/>
      </xdr:nvSpPr>
      <xdr:spPr>
        <a:xfrm>
          <a:off x="3746500" y="97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108773</xdr:rowOff>
    </xdr:from>
    <xdr:ext cx="534377" cy="259045"/>
    <xdr:sp macro="" textlink="">
      <xdr:nvSpPr>
        <xdr:cNvPr id="141" name="テキスト ボックス 140"/>
        <xdr:cNvSpPr txBox="1"/>
      </xdr:nvSpPr>
      <xdr:spPr>
        <a:xfrm>
          <a:off x="3530111" y="98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149982</xdr:rowOff>
    </xdr:from>
    <xdr:to>
      <xdr:col>4</xdr:col>
      <xdr:colOff>206375</xdr:colOff>
      <xdr:row>57</xdr:row>
      <xdr:rowOff>80132</xdr:rowOff>
    </xdr:to>
    <xdr:sp macro="" textlink="">
      <xdr:nvSpPr>
        <xdr:cNvPr id="142" name="円/楕円 141"/>
        <xdr:cNvSpPr/>
      </xdr:nvSpPr>
      <xdr:spPr>
        <a:xfrm>
          <a:off x="2857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71259</xdr:rowOff>
    </xdr:from>
    <xdr:ext cx="534377" cy="259045"/>
    <xdr:sp macro="" textlink="">
      <xdr:nvSpPr>
        <xdr:cNvPr id="143" name="テキスト ボックス 142"/>
        <xdr:cNvSpPr txBox="1"/>
      </xdr:nvSpPr>
      <xdr:spPr>
        <a:xfrm>
          <a:off x="2641111" y="98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73515</xdr:rowOff>
    </xdr:from>
    <xdr:to>
      <xdr:col>3</xdr:col>
      <xdr:colOff>3175</xdr:colOff>
      <xdr:row>57</xdr:row>
      <xdr:rowOff>3665</xdr:rowOff>
    </xdr:to>
    <xdr:sp macro="" textlink="">
      <xdr:nvSpPr>
        <xdr:cNvPr id="144" name="円/楕円 143"/>
        <xdr:cNvSpPr/>
      </xdr:nvSpPr>
      <xdr:spPr>
        <a:xfrm>
          <a:off x="1968500" y="96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166242</xdr:rowOff>
    </xdr:from>
    <xdr:ext cx="534377" cy="259045"/>
    <xdr:sp macro="" textlink="">
      <xdr:nvSpPr>
        <xdr:cNvPr id="145" name="テキスト ボックス 144"/>
        <xdr:cNvSpPr txBox="1"/>
      </xdr:nvSpPr>
      <xdr:spPr>
        <a:xfrm>
          <a:off x="1752111" y="97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100764</xdr:rowOff>
    </xdr:from>
    <xdr:to>
      <xdr:col>1</xdr:col>
      <xdr:colOff>485775</xdr:colOff>
      <xdr:row>56</xdr:row>
      <xdr:rowOff>30914</xdr:rowOff>
    </xdr:to>
    <xdr:sp macro="" textlink="">
      <xdr:nvSpPr>
        <xdr:cNvPr id="146" name="円/楕円 145"/>
        <xdr:cNvSpPr/>
      </xdr:nvSpPr>
      <xdr:spPr>
        <a:xfrm>
          <a:off x="1079500" y="95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47441</xdr:rowOff>
    </xdr:from>
    <xdr:ext cx="534377" cy="259045"/>
    <xdr:sp macro="" textlink="">
      <xdr:nvSpPr>
        <xdr:cNvPr id="147" name="テキスト ボックス 146"/>
        <xdr:cNvSpPr txBox="1"/>
      </xdr:nvSpPr>
      <xdr:spPr>
        <a:xfrm>
          <a:off x="863111" y="93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39508</xdr:rowOff>
    </xdr:from>
    <xdr:to>
      <xdr:col>6</xdr:col>
      <xdr:colOff>511175</xdr:colOff>
      <xdr:row>76</xdr:row>
      <xdr:rowOff>58655</xdr:rowOff>
    </xdr:to>
    <xdr:cxnSp macro="">
      <xdr:nvCxnSpPr>
        <xdr:cNvPr id="179" name="直線コネクタ 178"/>
        <xdr:cNvCxnSpPr/>
      </xdr:nvCxnSpPr>
      <xdr:spPr>
        <a:xfrm flipV="1">
          <a:off x="3797300" y="13069708"/>
          <a:ext cx="8382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58655</xdr:rowOff>
    </xdr:from>
    <xdr:to>
      <xdr:col>5</xdr:col>
      <xdr:colOff>358775</xdr:colOff>
      <xdr:row>77</xdr:row>
      <xdr:rowOff>18869</xdr:rowOff>
    </xdr:to>
    <xdr:cxnSp macro="">
      <xdr:nvCxnSpPr>
        <xdr:cNvPr id="182" name="直線コネクタ 181"/>
        <xdr:cNvCxnSpPr/>
      </xdr:nvCxnSpPr>
      <xdr:spPr>
        <a:xfrm flipV="1">
          <a:off x="2908300" y="13088855"/>
          <a:ext cx="889000" cy="13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18869</xdr:rowOff>
    </xdr:from>
    <xdr:to>
      <xdr:col>4</xdr:col>
      <xdr:colOff>155575</xdr:colOff>
      <xdr:row>77</xdr:row>
      <xdr:rowOff>25226</xdr:rowOff>
    </xdr:to>
    <xdr:cxnSp macro="">
      <xdr:nvCxnSpPr>
        <xdr:cNvPr id="185" name="直線コネクタ 184"/>
        <xdr:cNvCxnSpPr/>
      </xdr:nvCxnSpPr>
      <xdr:spPr>
        <a:xfrm flipV="1">
          <a:off x="2019300" y="13220519"/>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25226</xdr:rowOff>
    </xdr:from>
    <xdr:to>
      <xdr:col>2</xdr:col>
      <xdr:colOff>638175</xdr:colOff>
      <xdr:row>77</xdr:row>
      <xdr:rowOff>43884</xdr:rowOff>
    </xdr:to>
    <xdr:cxnSp macro="">
      <xdr:nvCxnSpPr>
        <xdr:cNvPr id="188" name="直線コネクタ 187"/>
        <xdr:cNvCxnSpPr/>
      </xdr:nvCxnSpPr>
      <xdr:spPr>
        <a:xfrm flipV="1">
          <a:off x="1130300" y="13226876"/>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160158</xdr:rowOff>
    </xdr:from>
    <xdr:to>
      <xdr:col>6</xdr:col>
      <xdr:colOff>561975</xdr:colOff>
      <xdr:row>76</xdr:row>
      <xdr:rowOff>90308</xdr:rowOff>
    </xdr:to>
    <xdr:sp macro="" textlink="">
      <xdr:nvSpPr>
        <xdr:cNvPr id="198" name="円/楕円 197"/>
        <xdr:cNvSpPr/>
      </xdr:nvSpPr>
      <xdr:spPr>
        <a:xfrm>
          <a:off x="4584700" y="130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138585</xdr:rowOff>
    </xdr:from>
    <xdr:ext cx="599010" cy="259045"/>
    <xdr:sp macro="" textlink="">
      <xdr:nvSpPr>
        <xdr:cNvPr id="199" name="民生費該当値テキスト"/>
        <xdr:cNvSpPr txBox="1"/>
      </xdr:nvSpPr>
      <xdr:spPr>
        <a:xfrm>
          <a:off x="4686300" y="1299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7855</xdr:rowOff>
    </xdr:from>
    <xdr:to>
      <xdr:col>5</xdr:col>
      <xdr:colOff>409575</xdr:colOff>
      <xdr:row>76</xdr:row>
      <xdr:rowOff>109455</xdr:rowOff>
    </xdr:to>
    <xdr:sp macro="" textlink="">
      <xdr:nvSpPr>
        <xdr:cNvPr id="200" name="円/楕円 199"/>
        <xdr:cNvSpPr/>
      </xdr:nvSpPr>
      <xdr:spPr>
        <a:xfrm>
          <a:off x="3746500" y="13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100582</xdr:rowOff>
    </xdr:from>
    <xdr:ext cx="599010" cy="259045"/>
    <xdr:sp macro="" textlink="">
      <xdr:nvSpPr>
        <xdr:cNvPr id="201" name="テキスト ボックス 200"/>
        <xdr:cNvSpPr txBox="1"/>
      </xdr:nvSpPr>
      <xdr:spPr>
        <a:xfrm>
          <a:off x="3497794" y="1313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139519</xdr:rowOff>
    </xdr:from>
    <xdr:to>
      <xdr:col>4</xdr:col>
      <xdr:colOff>206375</xdr:colOff>
      <xdr:row>77</xdr:row>
      <xdr:rowOff>69669</xdr:rowOff>
    </xdr:to>
    <xdr:sp macro="" textlink="">
      <xdr:nvSpPr>
        <xdr:cNvPr id="202" name="円/楕円 201"/>
        <xdr:cNvSpPr/>
      </xdr:nvSpPr>
      <xdr:spPr>
        <a:xfrm>
          <a:off x="2857500" y="131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60796</xdr:rowOff>
    </xdr:from>
    <xdr:ext cx="599010" cy="259045"/>
    <xdr:sp macro="" textlink="">
      <xdr:nvSpPr>
        <xdr:cNvPr id="203" name="テキスト ボックス 202"/>
        <xdr:cNvSpPr txBox="1"/>
      </xdr:nvSpPr>
      <xdr:spPr>
        <a:xfrm>
          <a:off x="2608794" y="1326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145876</xdr:rowOff>
    </xdr:from>
    <xdr:to>
      <xdr:col>3</xdr:col>
      <xdr:colOff>3175</xdr:colOff>
      <xdr:row>77</xdr:row>
      <xdr:rowOff>76026</xdr:rowOff>
    </xdr:to>
    <xdr:sp macro="" textlink="">
      <xdr:nvSpPr>
        <xdr:cNvPr id="204" name="円/楕円 203"/>
        <xdr:cNvSpPr/>
      </xdr:nvSpPr>
      <xdr:spPr>
        <a:xfrm>
          <a:off x="1968500" y="131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67153</xdr:rowOff>
    </xdr:from>
    <xdr:ext cx="599010" cy="259045"/>
    <xdr:sp macro="" textlink="">
      <xdr:nvSpPr>
        <xdr:cNvPr id="205" name="テキスト ボックス 204"/>
        <xdr:cNvSpPr txBox="1"/>
      </xdr:nvSpPr>
      <xdr:spPr>
        <a:xfrm>
          <a:off x="1719794" y="132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164534</xdr:rowOff>
    </xdr:from>
    <xdr:to>
      <xdr:col>1</xdr:col>
      <xdr:colOff>485775</xdr:colOff>
      <xdr:row>77</xdr:row>
      <xdr:rowOff>94684</xdr:rowOff>
    </xdr:to>
    <xdr:sp macro="" textlink="">
      <xdr:nvSpPr>
        <xdr:cNvPr id="206" name="円/楕円 205"/>
        <xdr:cNvSpPr/>
      </xdr:nvSpPr>
      <xdr:spPr>
        <a:xfrm>
          <a:off x="1079500" y="131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85811</xdr:rowOff>
    </xdr:from>
    <xdr:ext cx="599010" cy="259045"/>
    <xdr:sp macro="" textlink="">
      <xdr:nvSpPr>
        <xdr:cNvPr id="207" name="テキスト ボックス 206"/>
        <xdr:cNvSpPr txBox="1"/>
      </xdr:nvSpPr>
      <xdr:spPr>
        <a:xfrm>
          <a:off x="830794" y="1328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149264</xdr:rowOff>
    </xdr:from>
    <xdr:to>
      <xdr:col>6</xdr:col>
      <xdr:colOff>511175</xdr:colOff>
      <xdr:row>97</xdr:row>
      <xdr:rowOff>62015</xdr:rowOff>
    </xdr:to>
    <xdr:cxnSp macro="">
      <xdr:nvCxnSpPr>
        <xdr:cNvPr id="237" name="直線コネクタ 236"/>
        <xdr:cNvCxnSpPr/>
      </xdr:nvCxnSpPr>
      <xdr:spPr>
        <a:xfrm flipV="1">
          <a:off x="3797300" y="16608464"/>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58719</xdr:rowOff>
    </xdr:from>
    <xdr:to>
      <xdr:col>5</xdr:col>
      <xdr:colOff>358775</xdr:colOff>
      <xdr:row>97</xdr:row>
      <xdr:rowOff>62015</xdr:rowOff>
    </xdr:to>
    <xdr:cxnSp macro="">
      <xdr:nvCxnSpPr>
        <xdr:cNvPr id="240" name="直線コネクタ 239"/>
        <xdr:cNvCxnSpPr/>
      </xdr:nvCxnSpPr>
      <xdr:spPr>
        <a:xfrm>
          <a:off x="2908300" y="1668936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58719</xdr:rowOff>
    </xdr:from>
    <xdr:to>
      <xdr:col>4</xdr:col>
      <xdr:colOff>155575</xdr:colOff>
      <xdr:row>97</xdr:row>
      <xdr:rowOff>63785</xdr:rowOff>
    </xdr:to>
    <xdr:cxnSp macro="">
      <xdr:nvCxnSpPr>
        <xdr:cNvPr id="243" name="直線コネクタ 242"/>
        <xdr:cNvCxnSpPr/>
      </xdr:nvCxnSpPr>
      <xdr:spPr>
        <a:xfrm flipV="1">
          <a:off x="2019300" y="16689369"/>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33440</xdr:rowOff>
    </xdr:from>
    <xdr:to>
      <xdr:col>2</xdr:col>
      <xdr:colOff>638175</xdr:colOff>
      <xdr:row>97</xdr:row>
      <xdr:rowOff>63785</xdr:rowOff>
    </xdr:to>
    <xdr:cxnSp macro="">
      <xdr:nvCxnSpPr>
        <xdr:cNvPr id="246" name="直線コネクタ 245"/>
        <xdr:cNvCxnSpPr/>
      </xdr:nvCxnSpPr>
      <xdr:spPr>
        <a:xfrm>
          <a:off x="1130300" y="16664090"/>
          <a:ext cx="889000" cy="3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98464</xdr:rowOff>
    </xdr:from>
    <xdr:to>
      <xdr:col>6</xdr:col>
      <xdr:colOff>561975</xdr:colOff>
      <xdr:row>97</xdr:row>
      <xdr:rowOff>28614</xdr:rowOff>
    </xdr:to>
    <xdr:sp macro="" textlink="">
      <xdr:nvSpPr>
        <xdr:cNvPr id="256" name="円/楕円 255"/>
        <xdr:cNvSpPr/>
      </xdr:nvSpPr>
      <xdr:spPr>
        <a:xfrm>
          <a:off x="45847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121341</xdr:rowOff>
    </xdr:from>
    <xdr:ext cx="534377" cy="259045"/>
    <xdr:sp macro="" textlink="">
      <xdr:nvSpPr>
        <xdr:cNvPr id="257" name="衛生費該当値テキスト"/>
        <xdr:cNvSpPr txBox="1"/>
      </xdr:nvSpPr>
      <xdr:spPr>
        <a:xfrm>
          <a:off x="4686300" y="164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11215</xdr:rowOff>
    </xdr:from>
    <xdr:to>
      <xdr:col>5</xdr:col>
      <xdr:colOff>409575</xdr:colOff>
      <xdr:row>97</xdr:row>
      <xdr:rowOff>112815</xdr:rowOff>
    </xdr:to>
    <xdr:sp macro="" textlink="">
      <xdr:nvSpPr>
        <xdr:cNvPr id="258" name="円/楕円 257"/>
        <xdr:cNvSpPr/>
      </xdr:nvSpPr>
      <xdr:spPr>
        <a:xfrm>
          <a:off x="3746500" y="166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129342</xdr:rowOff>
    </xdr:from>
    <xdr:ext cx="534377" cy="259045"/>
    <xdr:sp macro="" textlink="">
      <xdr:nvSpPr>
        <xdr:cNvPr id="259" name="テキスト ボックス 258"/>
        <xdr:cNvSpPr txBox="1"/>
      </xdr:nvSpPr>
      <xdr:spPr>
        <a:xfrm>
          <a:off x="3530111" y="164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7919</xdr:rowOff>
    </xdr:from>
    <xdr:to>
      <xdr:col>4</xdr:col>
      <xdr:colOff>206375</xdr:colOff>
      <xdr:row>97</xdr:row>
      <xdr:rowOff>109519</xdr:rowOff>
    </xdr:to>
    <xdr:sp macro="" textlink="">
      <xdr:nvSpPr>
        <xdr:cNvPr id="260" name="円/楕円 259"/>
        <xdr:cNvSpPr/>
      </xdr:nvSpPr>
      <xdr:spPr>
        <a:xfrm>
          <a:off x="2857500" y="166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126046</xdr:rowOff>
    </xdr:from>
    <xdr:ext cx="534377" cy="259045"/>
    <xdr:sp macro="" textlink="">
      <xdr:nvSpPr>
        <xdr:cNvPr id="261" name="テキスト ボックス 260"/>
        <xdr:cNvSpPr txBox="1"/>
      </xdr:nvSpPr>
      <xdr:spPr>
        <a:xfrm>
          <a:off x="2641111" y="164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12985</xdr:rowOff>
    </xdr:from>
    <xdr:to>
      <xdr:col>3</xdr:col>
      <xdr:colOff>3175</xdr:colOff>
      <xdr:row>97</xdr:row>
      <xdr:rowOff>114585</xdr:rowOff>
    </xdr:to>
    <xdr:sp macro="" textlink="">
      <xdr:nvSpPr>
        <xdr:cNvPr id="262" name="円/楕円 261"/>
        <xdr:cNvSpPr/>
      </xdr:nvSpPr>
      <xdr:spPr>
        <a:xfrm>
          <a:off x="1968500" y="166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131112</xdr:rowOff>
    </xdr:from>
    <xdr:ext cx="534377" cy="259045"/>
    <xdr:sp macro="" textlink="">
      <xdr:nvSpPr>
        <xdr:cNvPr id="263" name="テキスト ボックス 262"/>
        <xdr:cNvSpPr txBox="1"/>
      </xdr:nvSpPr>
      <xdr:spPr>
        <a:xfrm>
          <a:off x="1752111" y="164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154090</xdr:rowOff>
    </xdr:from>
    <xdr:to>
      <xdr:col>1</xdr:col>
      <xdr:colOff>485775</xdr:colOff>
      <xdr:row>97</xdr:row>
      <xdr:rowOff>84240</xdr:rowOff>
    </xdr:to>
    <xdr:sp macro="" textlink="">
      <xdr:nvSpPr>
        <xdr:cNvPr id="264" name="円/楕円 263"/>
        <xdr:cNvSpPr/>
      </xdr:nvSpPr>
      <xdr:spPr>
        <a:xfrm>
          <a:off x="1079500" y="166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100767</xdr:rowOff>
    </xdr:from>
    <xdr:ext cx="534377" cy="259045"/>
    <xdr:sp macro="" textlink="">
      <xdr:nvSpPr>
        <xdr:cNvPr id="265" name="テキスト ボックス 264"/>
        <xdr:cNvSpPr txBox="1"/>
      </xdr:nvSpPr>
      <xdr:spPr>
        <a:xfrm>
          <a:off x="863111" y="163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163322</xdr:rowOff>
    </xdr:from>
    <xdr:to>
      <xdr:col>15</xdr:col>
      <xdr:colOff>180975</xdr:colOff>
      <xdr:row>37</xdr:row>
      <xdr:rowOff>69977</xdr:rowOff>
    </xdr:to>
    <xdr:cxnSp macro="">
      <xdr:nvCxnSpPr>
        <xdr:cNvPr id="294" name="直線コネクタ 293"/>
        <xdr:cNvCxnSpPr/>
      </xdr:nvCxnSpPr>
      <xdr:spPr>
        <a:xfrm>
          <a:off x="9639300" y="6335522"/>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134747</xdr:rowOff>
    </xdr:from>
    <xdr:to>
      <xdr:col>14</xdr:col>
      <xdr:colOff>28575</xdr:colOff>
      <xdr:row>36</xdr:row>
      <xdr:rowOff>163322</xdr:rowOff>
    </xdr:to>
    <xdr:cxnSp macro="">
      <xdr:nvCxnSpPr>
        <xdr:cNvPr id="297" name="直線コネクタ 296"/>
        <xdr:cNvCxnSpPr/>
      </xdr:nvCxnSpPr>
      <xdr:spPr>
        <a:xfrm>
          <a:off x="8750300" y="630694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44069</xdr:rowOff>
    </xdr:from>
    <xdr:to>
      <xdr:col>12</xdr:col>
      <xdr:colOff>511175</xdr:colOff>
      <xdr:row>36</xdr:row>
      <xdr:rowOff>134747</xdr:rowOff>
    </xdr:to>
    <xdr:cxnSp macro="">
      <xdr:nvCxnSpPr>
        <xdr:cNvPr id="300" name="直線コネクタ 299"/>
        <xdr:cNvCxnSpPr/>
      </xdr:nvCxnSpPr>
      <xdr:spPr>
        <a:xfrm>
          <a:off x="7861300" y="621626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158369</xdr:rowOff>
    </xdr:from>
    <xdr:to>
      <xdr:col>11</xdr:col>
      <xdr:colOff>307975</xdr:colOff>
      <xdr:row>36</xdr:row>
      <xdr:rowOff>44069</xdr:rowOff>
    </xdr:to>
    <xdr:cxnSp macro="">
      <xdr:nvCxnSpPr>
        <xdr:cNvPr id="303" name="直線コネクタ 302"/>
        <xdr:cNvCxnSpPr/>
      </xdr:nvCxnSpPr>
      <xdr:spPr>
        <a:xfrm>
          <a:off x="6972300" y="5644769"/>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19177</xdr:rowOff>
    </xdr:from>
    <xdr:to>
      <xdr:col>15</xdr:col>
      <xdr:colOff>231775</xdr:colOff>
      <xdr:row>37</xdr:row>
      <xdr:rowOff>120777</xdr:rowOff>
    </xdr:to>
    <xdr:sp macro="" textlink="">
      <xdr:nvSpPr>
        <xdr:cNvPr id="313" name="円/楕円 312"/>
        <xdr:cNvSpPr/>
      </xdr:nvSpPr>
      <xdr:spPr>
        <a:xfrm>
          <a:off x="104267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42054</xdr:rowOff>
    </xdr:from>
    <xdr:ext cx="378565" cy="259045"/>
    <xdr:sp macro="" textlink="">
      <xdr:nvSpPr>
        <xdr:cNvPr id="314" name="労働費該当値テキスト"/>
        <xdr:cNvSpPr txBox="1"/>
      </xdr:nvSpPr>
      <xdr:spPr>
        <a:xfrm>
          <a:off x="10528300" y="621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112522</xdr:rowOff>
    </xdr:from>
    <xdr:to>
      <xdr:col>14</xdr:col>
      <xdr:colOff>79375</xdr:colOff>
      <xdr:row>37</xdr:row>
      <xdr:rowOff>42672</xdr:rowOff>
    </xdr:to>
    <xdr:sp macro="" textlink="">
      <xdr:nvSpPr>
        <xdr:cNvPr id="315" name="円/楕円 314"/>
        <xdr:cNvSpPr/>
      </xdr:nvSpPr>
      <xdr:spPr>
        <a:xfrm>
          <a:off x="9588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59199</xdr:rowOff>
    </xdr:from>
    <xdr:ext cx="469744" cy="259045"/>
    <xdr:sp macro="" textlink="">
      <xdr:nvSpPr>
        <xdr:cNvPr id="316" name="テキスト ボックス 315"/>
        <xdr:cNvSpPr txBox="1"/>
      </xdr:nvSpPr>
      <xdr:spPr>
        <a:xfrm>
          <a:off x="9404427"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83947</xdr:rowOff>
    </xdr:from>
    <xdr:to>
      <xdr:col>12</xdr:col>
      <xdr:colOff>561975</xdr:colOff>
      <xdr:row>37</xdr:row>
      <xdr:rowOff>14097</xdr:rowOff>
    </xdr:to>
    <xdr:sp macro="" textlink="">
      <xdr:nvSpPr>
        <xdr:cNvPr id="317" name="円/楕円 316"/>
        <xdr:cNvSpPr/>
      </xdr:nvSpPr>
      <xdr:spPr>
        <a:xfrm>
          <a:off x="8699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5224</xdr:rowOff>
    </xdr:from>
    <xdr:ext cx="469744" cy="259045"/>
    <xdr:sp macro="" textlink="">
      <xdr:nvSpPr>
        <xdr:cNvPr id="318" name="テキスト ボックス 317"/>
        <xdr:cNvSpPr txBox="1"/>
      </xdr:nvSpPr>
      <xdr:spPr>
        <a:xfrm>
          <a:off x="8515427"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164719</xdr:rowOff>
    </xdr:from>
    <xdr:to>
      <xdr:col>11</xdr:col>
      <xdr:colOff>358775</xdr:colOff>
      <xdr:row>36</xdr:row>
      <xdr:rowOff>94869</xdr:rowOff>
    </xdr:to>
    <xdr:sp macro="" textlink="">
      <xdr:nvSpPr>
        <xdr:cNvPr id="319" name="円/楕円 318"/>
        <xdr:cNvSpPr/>
      </xdr:nvSpPr>
      <xdr:spPr>
        <a:xfrm>
          <a:off x="7810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111396</xdr:rowOff>
    </xdr:from>
    <xdr:ext cx="469744" cy="259045"/>
    <xdr:sp macro="" textlink="">
      <xdr:nvSpPr>
        <xdr:cNvPr id="320" name="テキスト ボックス 319"/>
        <xdr:cNvSpPr txBox="1"/>
      </xdr:nvSpPr>
      <xdr:spPr>
        <a:xfrm>
          <a:off x="7626427" y="59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107569</xdr:rowOff>
    </xdr:from>
    <xdr:to>
      <xdr:col>10</xdr:col>
      <xdr:colOff>155575</xdr:colOff>
      <xdr:row>33</xdr:row>
      <xdr:rowOff>37719</xdr:rowOff>
    </xdr:to>
    <xdr:sp macro="" textlink="">
      <xdr:nvSpPr>
        <xdr:cNvPr id="321" name="円/楕円 320"/>
        <xdr:cNvSpPr/>
      </xdr:nvSpPr>
      <xdr:spPr>
        <a:xfrm>
          <a:off x="6921500" y="55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54246</xdr:rowOff>
    </xdr:from>
    <xdr:ext cx="469744" cy="259045"/>
    <xdr:sp macro="" textlink="">
      <xdr:nvSpPr>
        <xdr:cNvPr id="322" name="テキスト ボックス 321"/>
        <xdr:cNvSpPr txBox="1"/>
      </xdr:nvSpPr>
      <xdr:spPr>
        <a:xfrm>
          <a:off x="6737427" y="5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14122</xdr:rowOff>
    </xdr:from>
    <xdr:to>
      <xdr:col>15</xdr:col>
      <xdr:colOff>180975</xdr:colOff>
      <xdr:row>56</xdr:row>
      <xdr:rowOff>41173</xdr:rowOff>
    </xdr:to>
    <xdr:cxnSp macro="">
      <xdr:nvCxnSpPr>
        <xdr:cNvPr id="351" name="直線コネクタ 350"/>
        <xdr:cNvCxnSpPr/>
      </xdr:nvCxnSpPr>
      <xdr:spPr>
        <a:xfrm flipV="1">
          <a:off x="9639300" y="961532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41173</xdr:rowOff>
    </xdr:from>
    <xdr:to>
      <xdr:col>14</xdr:col>
      <xdr:colOff>28575</xdr:colOff>
      <xdr:row>56</xdr:row>
      <xdr:rowOff>57328</xdr:rowOff>
    </xdr:to>
    <xdr:cxnSp macro="">
      <xdr:nvCxnSpPr>
        <xdr:cNvPr id="354" name="直線コネクタ 353"/>
        <xdr:cNvCxnSpPr/>
      </xdr:nvCxnSpPr>
      <xdr:spPr>
        <a:xfrm flipV="1">
          <a:off x="8750300" y="9642373"/>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18542</xdr:rowOff>
    </xdr:from>
    <xdr:to>
      <xdr:col>12</xdr:col>
      <xdr:colOff>511175</xdr:colOff>
      <xdr:row>56</xdr:row>
      <xdr:rowOff>57328</xdr:rowOff>
    </xdr:to>
    <xdr:cxnSp macro="">
      <xdr:nvCxnSpPr>
        <xdr:cNvPr id="357" name="直線コネクタ 356"/>
        <xdr:cNvCxnSpPr/>
      </xdr:nvCxnSpPr>
      <xdr:spPr>
        <a:xfrm>
          <a:off x="7861300" y="9619742"/>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18542</xdr:rowOff>
    </xdr:from>
    <xdr:to>
      <xdr:col>11</xdr:col>
      <xdr:colOff>307975</xdr:colOff>
      <xdr:row>56</xdr:row>
      <xdr:rowOff>48564</xdr:rowOff>
    </xdr:to>
    <xdr:cxnSp macro="">
      <xdr:nvCxnSpPr>
        <xdr:cNvPr id="360" name="直線コネクタ 359"/>
        <xdr:cNvCxnSpPr/>
      </xdr:nvCxnSpPr>
      <xdr:spPr>
        <a:xfrm flipV="1">
          <a:off x="6972300" y="9619742"/>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134772</xdr:rowOff>
    </xdr:from>
    <xdr:to>
      <xdr:col>15</xdr:col>
      <xdr:colOff>231775</xdr:colOff>
      <xdr:row>56</xdr:row>
      <xdr:rowOff>64922</xdr:rowOff>
    </xdr:to>
    <xdr:sp macro="" textlink="">
      <xdr:nvSpPr>
        <xdr:cNvPr id="370" name="円/楕円 369"/>
        <xdr:cNvSpPr/>
      </xdr:nvSpPr>
      <xdr:spPr>
        <a:xfrm>
          <a:off x="10426700" y="95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157649</xdr:rowOff>
    </xdr:from>
    <xdr:ext cx="469744" cy="259045"/>
    <xdr:sp macro="" textlink="">
      <xdr:nvSpPr>
        <xdr:cNvPr id="371" name="農林水産業費該当値テキスト"/>
        <xdr:cNvSpPr txBox="1"/>
      </xdr:nvSpPr>
      <xdr:spPr>
        <a:xfrm>
          <a:off x="10528300" y="941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161823</xdr:rowOff>
    </xdr:from>
    <xdr:to>
      <xdr:col>14</xdr:col>
      <xdr:colOff>79375</xdr:colOff>
      <xdr:row>56</xdr:row>
      <xdr:rowOff>91973</xdr:rowOff>
    </xdr:to>
    <xdr:sp macro="" textlink="">
      <xdr:nvSpPr>
        <xdr:cNvPr id="372" name="円/楕円 371"/>
        <xdr:cNvSpPr/>
      </xdr:nvSpPr>
      <xdr:spPr>
        <a:xfrm>
          <a:off x="9588500" y="95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108500</xdr:rowOff>
    </xdr:from>
    <xdr:ext cx="469744" cy="259045"/>
    <xdr:sp macro="" textlink="">
      <xdr:nvSpPr>
        <xdr:cNvPr id="373" name="テキスト ボックス 372"/>
        <xdr:cNvSpPr txBox="1"/>
      </xdr:nvSpPr>
      <xdr:spPr>
        <a:xfrm>
          <a:off x="9404427" y="936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6528</xdr:rowOff>
    </xdr:from>
    <xdr:to>
      <xdr:col>12</xdr:col>
      <xdr:colOff>561975</xdr:colOff>
      <xdr:row>56</xdr:row>
      <xdr:rowOff>108128</xdr:rowOff>
    </xdr:to>
    <xdr:sp macro="" textlink="">
      <xdr:nvSpPr>
        <xdr:cNvPr id="374" name="円/楕円 373"/>
        <xdr:cNvSpPr/>
      </xdr:nvSpPr>
      <xdr:spPr>
        <a:xfrm>
          <a:off x="8699500" y="96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124655</xdr:rowOff>
    </xdr:from>
    <xdr:ext cx="469744" cy="259045"/>
    <xdr:sp macro="" textlink="">
      <xdr:nvSpPr>
        <xdr:cNvPr id="375" name="テキスト ボックス 374"/>
        <xdr:cNvSpPr txBox="1"/>
      </xdr:nvSpPr>
      <xdr:spPr>
        <a:xfrm>
          <a:off x="8515427" y="93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139192</xdr:rowOff>
    </xdr:from>
    <xdr:to>
      <xdr:col>11</xdr:col>
      <xdr:colOff>358775</xdr:colOff>
      <xdr:row>56</xdr:row>
      <xdr:rowOff>69342</xdr:rowOff>
    </xdr:to>
    <xdr:sp macro="" textlink="">
      <xdr:nvSpPr>
        <xdr:cNvPr id="376" name="円/楕円 375"/>
        <xdr:cNvSpPr/>
      </xdr:nvSpPr>
      <xdr:spPr>
        <a:xfrm>
          <a:off x="7810500" y="95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85869</xdr:rowOff>
    </xdr:from>
    <xdr:ext cx="469744" cy="259045"/>
    <xdr:sp macro="" textlink="">
      <xdr:nvSpPr>
        <xdr:cNvPr id="377" name="テキスト ボックス 376"/>
        <xdr:cNvSpPr txBox="1"/>
      </xdr:nvSpPr>
      <xdr:spPr>
        <a:xfrm>
          <a:off x="7626427" y="934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169214</xdr:rowOff>
    </xdr:from>
    <xdr:to>
      <xdr:col>10</xdr:col>
      <xdr:colOff>155575</xdr:colOff>
      <xdr:row>56</xdr:row>
      <xdr:rowOff>99364</xdr:rowOff>
    </xdr:to>
    <xdr:sp macro="" textlink="">
      <xdr:nvSpPr>
        <xdr:cNvPr id="378" name="円/楕円 377"/>
        <xdr:cNvSpPr/>
      </xdr:nvSpPr>
      <xdr:spPr>
        <a:xfrm>
          <a:off x="6921500" y="95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115891</xdr:rowOff>
    </xdr:from>
    <xdr:ext cx="469744" cy="259045"/>
    <xdr:sp macro="" textlink="">
      <xdr:nvSpPr>
        <xdr:cNvPr id="379" name="テキスト ボックス 378"/>
        <xdr:cNvSpPr txBox="1"/>
      </xdr:nvSpPr>
      <xdr:spPr>
        <a:xfrm>
          <a:off x="6737427" y="93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5420</xdr:rowOff>
    </xdr:from>
    <xdr:to>
      <xdr:col>15</xdr:col>
      <xdr:colOff>180975</xdr:colOff>
      <xdr:row>78</xdr:row>
      <xdr:rowOff>59461</xdr:rowOff>
    </xdr:to>
    <xdr:cxnSp macro="">
      <xdr:nvCxnSpPr>
        <xdr:cNvPr id="406" name="直線コネクタ 405"/>
        <xdr:cNvCxnSpPr/>
      </xdr:nvCxnSpPr>
      <xdr:spPr>
        <a:xfrm flipV="1">
          <a:off x="9639300" y="13378520"/>
          <a:ext cx="8382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50135</xdr:rowOff>
    </xdr:from>
    <xdr:to>
      <xdr:col>14</xdr:col>
      <xdr:colOff>28575</xdr:colOff>
      <xdr:row>78</xdr:row>
      <xdr:rowOff>59461</xdr:rowOff>
    </xdr:to>
    <xdr:cxnSp macro="">
      <xdr:nvCxnSpPr>
        <xdr:cNvPr id="409" name="直線コネクタ 408"/>
        <xdr:cNvCxnSpPr/>
      </xdr:nvCxnSpPr>
      <xdr:spPr>
        <a:xfrm>
          <a:off x="8750300" y="13423235"/>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46774</xdr:rowOff>
    </xdr:from>
    <xdr:to>
      <xdr:col>12</xdr:col>
      <xdr:colOff>511175</xdr:colOff>
      <xdr:row>78</xdr:row>
      <xdr:rowOff>50135</xdr:rowOff>
    </xdr:to>
    <xdr:cxnSp macro="">
      <xdr:nvCxnSpPr>
        <xdr:cNvPr id="412" name="直線コネクタ 411"/>
        <xdr:cNvCxnSpPr/>
      </xdr:nvCxnSpPr>
      <xdr:spPr>
        <a:xfrm>
          <a:off x="7861300" y="1341987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42042</xdr:rowOff>
    </xdr:from>
    <xdr:to>
      <xdr:col>11</xdr:col>
      <xdr:colOff>307975</xdr:colOff>
      <xdr:row>78</xdr:row>
      <xdr:rowOff>46774</xdr:rowOff>
    </xdr:to>
    <xdr:cxnSp macro="">
      <xdr:nvCxnSpPr>
        <xdr:cNvPr id="415" name="直線コネクタ 414"/>
        <xdr:cNvCxnSpPr/>
      </xdr:nvCxnSpPr>
      <xdr:spPr>
        <a:xfrm>
          <a:off x="6972300" y="13415142"/>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126070</xdr:rowOff>
    </xdr:from>
    <xdr:to>
      <xdr:col>15</xdr:col>
      <xdr:colOff>231775</xdr:colOff>
      <xdr:row>78</xdr:row>
      <xdr:rowOff>56220</xdr:rowOff>
    </xdr:to>
    <xdr:sp macro="" textlink="">
      <xdr:nvSpPr>
        <xdr:cNvPr id="425" name="円/楕円 424"/>
        <xdr:cNvSpPr/>
      </xdr:nvSpPr>
      <xdr:spPr>
        <a:xfrm>
          <a:off x="10426700" y="133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40997</xdr:rowOff>
    </xdr:from>
    <xdr:ext cx="469744" cy="259045"/>
    <xdr:sp macro="" textlink="">
      <xdr:nvSpPr>
        <xdr:cNvPr id="426" name="商工費該当値テキスト"/>
        <xdr:cNvSpPr txBox="1"/>
      </xdr:nvSpPr>
      <xdr:spPr>
        <a:xfrm>
          <a:off x="10528300" y="1324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8661</xdr:rowOff>
    </xdr:from>
    <xdr:to>
      <xdr:col>14</xdr:col>
      <xdr:colOff>79375</xdr:colOff>
      <xdr:row>78</xdr:row>
      <xdr:rowOff>110261</xdr:rowOff>
    </xdr:to>
    <xdr:sp macro="" textlink="">
      <xdr:nvSpPr>
        <xdr:cNvPr id="427" name="円/楕円 426"/>
        <xdr:cNvSpPr/>
      </xdr:nvSpPr>
      <xdr:spPr>
        <a:xfrm>
          <a:off x="9588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101388</xdr:rowOff>
    </xdr:from>
    <xdr:ext cx="469744" cy="259045"/>
    <xdr:sp macro="" textlink="">
      <xdr:nvSpPr>
        <xdr:cNvPr id="428" name="テキスト ボックス 427"/>
        <xdr:cNvSpPr txBox="1"/>
      </xdr:nvSpPr>
      <xdr:spPr>
        <a:xfrm>
          <a:off x="9404427"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170785</xdr:rowOff>
    </xdr:from>
    <xdr:to>
      <xdr:col>12</xdr:col>
      <xdr:colOff>561975</xdr:colOff>
      <xdr:row>78</xdr:row>
      <xdr:rowOff>100935</xdr:rowOff>
    </xdr:to>
    <xdr:sp macro="" textlink="">
      <xdr:nvSpPr>
        <xdr:cNvPr id="429" name="円/楕円 428"/>
        <xdr:cNvSpPr/>
      </xdr:nvSpPr>
      <xdr:spPr>
        <a:xfrm>
          <a:off x="8699500" y="133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92062</xdr:rowOff>
    </xdr:from>
    <xdr:ext cx="469744" cy="259045"/>
    <xdr:sp macro="" textlink="">
      <xdr:nvSpPr>
        <xdr:cNvPr id="430" name="テキスト ボックス 429"/>
        <xdr:cNvSpPr txBox="1"/>
      </xdr:nvSpPr>
      <xdr:spPr>
        <a:xfrm>
          <a:off x="8515427" y="134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167424</xdr:rowOff>
    </xdr:from>
    <xdr:to>
      <xdr:col>11</xdr:col>
      <xdr:colOff>358775</xdr:colOff>
      <xdr:row>78</xdr:row>
      <xdr:rowOff>97574</xdr:rowOff>
    </xdr:to>
    <xdr:sp macro="" textlink="">
      <xdr:nvSpPr>
        <xdr:cNvPr id="431" name="円/楕円 430"/>
        <xdr:cNvSpPr/>
      </xdr:nvSpPr>
      <xdr:spPr>
        <a:xfrm>
          <a:off x="7810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88701</xdr:rowOff>
    </xdr:from>
    <xdr:ext cx="469744" cy="259045"/>
    <xdr:sp macro="" textlink="">
      <xdr:nvSpPr>
        <xdr:cNvPr id="432" name="テキスト ボックス 431"/>
        <xdr:cNvSpPr txBox="1"/>
      </xdr:nvSpPr>
      <xdr:spPr>
        <a:xfrm>
          <a:off x="7626427" y="1346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162692</xdr:rowOff>
    </xdr:from>
    <xdr:to>
      <xdr:col>10</xdr:col>
      <xdr:colOff>155575</xdr:colOff>
      <xdr:row>78</xdr:row>
      <xdr:rowOff>92842</xdr:rowOff>
    </xdr:to>
    <xdr:sp macro="" textlink="">
      <xdr:nvSpPr>
        <xdr:cNvPr id="433" name="円/楕円 432"/>
        <xdr:cNvSpPr/>
      </xdr:nvSpPr>
      <xdr:spPr>
        <a:xfrm>
          <a:off x="6921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83969</xdr:rowOff>
    </xdr:from>
    <xdr:ext cx="469744" cy="259045"/>
    <xdr:sp macro="" textlink="">
      <xdr:nvSpPr>
        <xdr:cNvPr id="434" name="テキスト ボックス 433"/>
        <xdr:cNvSpPr txBox="1"/>
      </xdr:nvSpPr>
      <xdr:spPr>
        <a:xfrm>
          <a:off x="6737427" y="134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43542</xdr:rowOff>
    </xdr:from>
    <xdr:to>
      <xdr:col>15</xdr:col>
      <xdr:colOff>180975</xdr:colOff>
      <xdr:row>96</xdr:row>
      <xdr:rowOff>63723</xdr:rowOff>
    </xdr:to>
    <xdr:cxnSp macro="">
      <xdr:nvCxnSpPr>
        <xdr:cNvPr id="466" name="直線コネクタ 465"/>
        <xdr:cNvCxnSpPr/>
      </xdr:nvCxnSpPr>
      <xdr:spPr>
        <a:xfrm>
          <a:off x="9639300" y="16502742"/>
          <a:ext cx="8382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43542</xdr:rowOff>
    </xdr:from>
    <xdr:to>
      <xdr:col>14</xdr:col>
      <xdr:colOff>28575</xdr:colOff>
      <xdr:row>96</xdr:row>
      <xdr:rowOff>81065</xdr:rowOff>
    </xdr:to>
    <xdr:cxnSp macro="">
      <xdr:nvCxnSpPr>
        <xdr:cNvPr id="469" name="直線コネクタ 468"/>
        <xdr:cNvCxnSpPr/>
      </xdr:nvCxnSpPr>
      <xdr:spPr>
        <a:xfrm flipV="1">
          <a:off x="8750300" y="16502742"/>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81065</xdr:rowOff>
    </xdr:from>
    <xdr:to>
      <xdr:col>12</xdr:col>
      <xdr:colOff>511175</xdr:colOff>
      <xdr:row>96</xdr:row>
      <xdr:rowOff>123208</xdr:rowOff>
    </xdr:to>
    <xdr:cxnSp macro="">
      <xdr:nvCxnSpPr>
        <xdr:cNvPr id="472" name="直線コネクタ 471"/>
        <xdr:cNvCxnSpPr/>
      </xdr:nvCxnSpPr>
      <xdr:spPr>
        <a:xfrm flipV="1">
          <a:off x="7861300" y="16540265"/>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17104</xdr:rowOff>
    </xdr:from>
    <xdr:to>
      <xdr:col>11</xdr:col>
      <xdr:colOff>307975</xdr:colOff>
      <xdr:row>96</xdr:row>
      <xdr:rowOff>123208</xdr:rowOff>
    </xdr:to>
    <xdr:cxnSp macro="">
      <xdr:nvCxnSpPr>
        <xdr:cNvPr id="475" name="直線コネクタ 474"/>
        <xdr:cNvCxnSpPr/>
      </xdr:nvCxnSpPr>
      <xdr:spPr>
        <a:xfrm>
          <a:off x="6972300" y="16476304"/>
          <a:ext cx="889000" cy="10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12923</xdr:rowOff>
    </xdr:from>
    <xdr:to>
      <xdr:col>15</xdr:col>
      <xdr:colOff>231775</xdr:colOff>
      <xdr:row>96</xdr:row>
      <xdr:rowOff>114523</xdr:rowOff>
    </xdr:to>
    <xdr:sp macro="" textlink="">
      <xdr:nvSpPr>
        <xdr:cNvPr id="485" name="円/楕円 484"/>
        <xdr:cNvSpPr/>
      </xdr:nvSpPr>
      <xdr:spPr>
        <a:xfrm>
          <a:off x="10426700" y="16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35800</xdr:rowOff>
    </xdr:from>
    <xdr:ext cx="534377" cy="259045"/>
    <xdr:sp macro="" textlink="">
      <xdr:nvSpPr>
        <xdr:cNvPr id="486" name="土木費該当値テキスト"/>
        <xdr:cNvSpPr txBox="1"/>
      </xdr:nvSpPr>
      <xdr:spPr>
        <a:xfrm>
          <a:off x="10528300" y="163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164192</xdr:rowOff>
    </xdr:from>
    <xdr:to>
      <xdr:col>14</xdr:col>
      <xdr:colOff>79375</xdr:colOff>
      <xdr:row>96</xdr:row>
      <xdr:rowOff>94342</xdr:rowOff>
    </xdr:to>
    <xdr:sp macro="" textlink="">
      <xdr:nvSpPr>
        <xdr:cNvPr id="487" name="円/楕円 486"/>
        <xdr:cNvSpPr/>
      </xdr:nvSpPr>
      <xdr:spPr>
        <a:xfrm>
          <a:off x="9588500" y="16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110869</xdr:rowOff>
    </xdr:from>
    <xdr:ext cx="534377" cy="259045"/>
    <xdr:sp macro="" textlink="">
      <xdr:nvSpPr>
        <xdr:cNvPr id="488" name="テキスト ボックス 487"/>
        <xdr:cNvSpPr txBox="1"/>
      </xdr:nvSpPr>
      <xdr:spPr>
        <a:xfrm>
          <a:off x="9372111" y="162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30265</xdr:rowOff>
    </xdr:from>
    <xdr:to>
      <xdr:col>12</xdr:col>
      <xdr:colOff>561975</xdr:colOff>
      <xdr:row>96</xdr:row>
      <xdr:rowOff>131865</xdr:rowOff>
    </xdr:to>
    <xdr:sp macro="" textlink="">
      <xdr:nvSpPr>
        <xdr:cNvPr id="489" name="円/楕円 488"/>
        <xdr:cNvSpPr/>
      </xdr:nvSpPr>
      <xdr:spPr>
        <a:xfrm>
          <a:off x="8699500" y="16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148392</xdr:rowOff>
    </xdr:from>
    <xdr:ext cx="534377" cy="259045"/>
    <xdr:sp macro="" textlink="">
      <xdr:nvSpPr>
        <xdr:cNvPr id="490" name="テキスト ボックス 489"/>
        <xdr:cNvSpPr txBox="1"/>
      </xdr:nvSpPr>
      <xdr:spPr>
        <a:xfrm>
          <a:off x="8483111" y="162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72408</xdr:rowOff>
    </xdr:from>
    <xdr:to>
      <xdr:col>11</xdr:col>
      <xdr:colOff>358775</xdr:colOff>
      <xdr:row>97</xdr:row>
      <xdr:rowOff>2558</xdr:rowOff>
    </xdr:to>
    <xdr:sp macro="" textlink="">
      <xdr:nvSpPr>
        <xdr:cNvPr id="491" name="円/楕円 490"/>
        <xdr:cNvSpPr/>
      </xdr:nvSpPr>
      <xdr:spPr>
        <a:xfrm>
          <a:off x="7810500" y="16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19085</xdr:rowOff>
    </xdr:from>
    <xdr:ext cx="534377" cy="259045"/>
    <xdr:sp macro="" textlink="">
      <xdr:nvSpPr>
        <xdr:cNvPr id="492" name="テキスト ボックス 491"/>
        <xdr:cNvSpPr txBox="1"/>
      </xdr:nvSpPr>
      <xdr:spPr>
        <a:xfrm>
          <a:off x="7594111" y="163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137754</xdr:rowOff>
    </xdr:from>
    <xdr:to>
      <xdr:col>10</xdr:col>
      <xdr:colOff>155575</xdr:colOff>
      <xdr:row>96</xdr:row>
      <xdr:rowOff>67904</xdr:rowOff>
    </xdr:to>
    <xdr:sp macro="" textlink="">
      <xdr:nvSpPr>
        <xdr:cNvPr id="493" name="円/楕円 492"/>
        <xdr:cNvSpPr/>
      </xdr:nvSpPr>
      <xdr:spPr>
        <a:xfrm>
          <a:off x="6921500" y="164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84431</xdr:rowOff>
    </xdr:from>
    <xdr:ext cx="534377" cy="259045"/>
    <xdr:sp macro="" textlink="">
      <xdr:nvSpPr>
        <xdr:cNvPr id="494" name="テキスト ボックス 493"/>
        <xdr:cNvSpPr txBox="1"/>
      </xdr:nvSpPr>
      <xdr:spPr>
        <a:xfrm>
          <a:off x="6705111" y="162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49403</xdr:rowOff>
    </xdr:from>
    <xdr:to>
      <xdr:col>23</xdr:col>
      <xdr:colOff>517525</xdr:colOff>
      <xdr:row>37</xdr:row>
      <xdr:rowOff>84150</xdr:rowOff>
    </xdr:to>
    <xdr:cxnSp macro="">
      <xdr:nvCxnSpPr>
        <xdr:cNvPr id="524" name="直線コネクタ 523"/>
        <xdr:cNvCxnSpPr/>
      </xdr:nvCxnSpPr>
      <xdr:spPr>
        <a:xfrm flipV="1">
          <a:off x="15481300" y="6221603"/>
          <a:ext cx="8382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65862</xdr:rowOff>
    </xdr:from>
    <xdr:to>
      <xdr:col>22</xdr:col>
      <xdr:colOff>365125</xdr:colOff>
      <xdr:row>37</xdr:row>
      <xdr:rowOff>84150</xdr:rowOff>
    </xdr:to>
    <xdr:cxnSp macro="">
      <xdr:nvCxnSpPr>
        <xdr:cNvPr id="527" name="直線コネクタ 526"/>
        <xdr:cNvCxnSpPr/>
      </xdr:nvCxnSpPr>
      <xdr:spPr>
        <a:xfrm>
          <a:off x="14592300" y="64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100457</xdr:rowOff>
    </xdr:from>
    <xdr:to>
      <xdr:col>21</xdr:col>
      <xdr:colOff>161925</xdr:colOff>
      <xdr:row>37</xdr:row>
      <xdr:rowOff>65862</xdr:rowOff>
    </xdr:to>
    <xdr:cxnSp macro="">
      <xdr:nvCxnSpPr>
        <xdr:cNvPr id="530" name="直線コネクタ 529"/>
        <xdr:cNvCxnSpPr/>
      </xdr:nvCxnSpPr>
      <xdr:spPr>
        <a:xfrm>
          <a:off x="13703300" y="6272657"/>
          <a:ext cx="8890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100457</xdr:rowOff>
    </xdr:from>
    <xdr:to>
      <xdr:col>19</xdr:col>
      <xdr:colOff>644525</xdr:colOff>
      <xdr:row>36</xdr:row>
      <xdr:rowOff>122326</xdr:rowOff>
    </xdr:to>
    <xdr:cxnSp macro="">
      <xdr:nvCxnSpPr>
        <xdr:cNvPr id="533" name="直線コネクタ 532"/>
        <xdr:cNvCxnSpPr/>
      </xdr:nvCxnSpPr>
      <xdr:spPr>
        <a:xfrm flipV="1">
          <a:off x="12814300" y="6272657"/>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170053</xdr:rowOff>
    </xdr:from>
    <xdr:to>
      <xdr:col>23</xdr:col>
      <xdr:colOff>568325</xdr:colOff>
      <xdr:row>36</xdr:row>
      <xdr:rowOff>100203</xdr:rowOff>
    </xdr:to>
    <xdr:sp macro="" textlink="">
      <xdr:nvSpPr>
        <xdr:cNvPr id="543" name="円/楕円 542"/>
        <xdr:cNvSpPr/>
      </xdr:nvSpPr>
      <xdr:spPr>
        <a:xfrm>
          <a:off x="16268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148480</xdr:rowOff>
    </xdr:from>
    <xdr:ext cx="534377" cy="259045"/>
    <xdr:sp macro="" textlink="">
      <xdr:nvSpPr>
        <xdr:cNvPr id="544" name="消防費該当値テキスト"/>
        <xdr:cNvSpPr txBox="1"/>
      </xdr:nvSpPr>
      <xdr:spPr>
        <a:xfrm>
          <a:off x="16370300" y="61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33350</xdr:rowOff>
    </xdr:from>
    <xdr:to>
      <xdr:col>22</xdr:col>
      <xdr:colOff>415925</xdr:colOff>
      <xdr:row>37</xdr:row>
      <xdr:rowOff>134950</xdr:rowOff>
    </xdr:to>
    <xdr:sp macro="" textlink="">
      <xdr:nvSpPr>
        <xdr:cNvPr id="545" name="円/楕円 544"/>
        <xdr:cNvSpPr/>
      </xdr:nvSpPr>
      <xdr:spPr>
        <a:xfrm>
          <a:off x="15430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126077</xdr:rowOff>
    </xdr:from>
    <xdr:ext cx="469744" cy="259045"/>
    <xdr:sp macro="" textlink="">
      <xdr:nvSpPr>
        <xdr:cNvPr id="546" name="テキスト ボックス 545"/>
        <xdr:cNvSpPr txBox="1"/>
      </xdr:nvSpPr>
      <xdr:spPr>
        <a:xfrm>
          <a:off x="15246427" y="64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15062</xdr:rowOff>
    </xdr:from>
    <xdr:to>
      <xdr:col>21</xdr:col>
      <xdr:colOff>212725</xdr:colOff>
      <xdr:row>37</xdr:row>
      <xdr:rowOff>116662</xdr:rowOff>
    </xdr:to>
    <xdr:sp macro="" textlink="">
      <xdr:nvSpPr>
        <xdr:cNvPr id="547" name="円/楕円 546"/>
        <xdr:cNvSpPr/>
      </xdr:nvSpPr>
      <xdr:spPr>
        <a:xfrm>
          <a:off x="14541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107789</xdr:rowOff>
    </xdr:from>
    <xdr:ext cx="469744" cy="259045"/>
    <xdr:sp macro="" textlink="">
      <xdr:nvSpPr>
        <xdr:cNvPr id="548" name="テキスト ボックス 547"/>
        <xdr:cNvSpPr txBox="1"/>
      </xdr:nvSpPr>
      <xdr:spPr>
        <a:xfrm>
          <a:off x="14357427" y="64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49657</xdr:rowOff>
    </xdr:from>
    <xdr:to>
      <xdr:col>20</xdr:col>
      <xdr:colOff>9525</xdr:colOff>
      <xdr:row>36</xdr:row>
      <xdr:rowOff>151257</xdr:rowOff>
    </xdr:to>
    <xdr:sp macro="" textlink="">
      <xdr:nvSpPr>
        <xdr:cNvPr id="549" name="円/楕円 548"/>
        <xdr:cNvSpPr/>
      </xdr:nvSpPr>
      <xdr:spPr>
        <a:xfrm>
          <a:off x="13652500" y="62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142384</xdr:rowOff>
    </xdr:from>
    <xdr:ext cx="534377" cy="259045"/>
    <xdr:sp macro="" textlink="">
      <xdr:nvSpPr>
        <xdr:cNvPr id="550" name="テキスト ボックス 549"/>
        <xdr:cNvSpPr txBox="1"/>
      </xdr:nvSpPr>
      <xdr:spPr>
        <a:xfrm>
          <a:off x="13436111" y="631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71526</xdr:rowOff>
    </xdr:from>
    <xdr:to>
      <xdr:col>18</xdr:col>
      <xdr:colOff>492125</xdr:colOff>
      <xdr:row>37</xdr:row>
      <xdr:rowOff>1676</xdr:rowOff>
    </xdr:to>
    <xdr:sp macro="" textlink="">
      <xdr:nvSpPr>
        <xdr:cNvPr id="551" name="円/楕円 550"/>
        <xdr:cNvSpPr/>
      </xdr:nvSpPr>
      <xdr:spPr>
        <a:xfrm>
          <a:off x="12763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164253</xdr:rowOff>
    </xdr:from>
    <xdr:ext cx="534377" cy="259045"/>
    <xdr:sp macro="" textlink="">
      <xdr:nvSpPr>
        <xdr:cNvPr id="552" name="テキスト ボックス 551"/>
        <xdr:cNvSpPr txBox="1"/>
      </xdr:nvSpPr>
      <xdr:spPr>
        <a:xfrm>
          <a:off x="12547111" y="63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131438</xdr:rowOff>
    </xdr:from>
    <xdr:to>
      <xdr:col>23</xdr:col>
      <xdr:colOff>517525</xdr:colOff>
      <xdr:row>55</xdr:row>
      <xdr:rowOff>22624</xdr:rowOff>
    </xdr:to>
    <xdr:cxnSp macro="">
      <xdr:nvCxnSpPr>
        <xdr:cNvPr id="584" name="直線コネクタ 583"/>
        <xdr:cNvCxnSpPr/>
      </xdr:nvCxnSpPr>
      <xdr:spPr>
        <a:xfrm>
          <a:off x="15481300" y="9389738"/>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131438</xdr:rowOff>
    </xdr:from>
    <xdr:to>
      <xdr:col>22</xdr:col>
      <xdr:colOff>365125</xdr:colOff>
      <xdr:row>55</xdr:row>
      <xdr:rowOff>161156</xdr:rowOff>
    </xdr:to>
    <xdr:cxnSp macro="">
      <xdr:nvCxnSpPr>
        <xdr:cNvPr id="587" name="直線コネクタ 586"/>
        <xdr:cNvCxnSpPr/>
      </xdr:nvCxnSpPr>
      <xdr:spPr>
        <a:xfrm flipV="1">
          <a:off x="14592300" y="938973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161156</xdr:rowOff>
    </xdr:from>
    <xdr:to>
      <xdr:col>21</xdr:col>
      <xdr:colOff>161925</xdr:colOff>
      <xdr:row>56</xdr:row>
      <xdr:rowOff>57241</xdr:rowOff>
    </xdr:to>
    <xdr:cxnSp macro="">
      <xdr:nvCxnSpPr>
        <xdr:cNvPr id="590" name="直線コネクタ 589"/>
        <xdr:cNvCxnSpPr/>
      </xdr:nvCxnSpPr>
      <xdr:spPr>
        <a:xfrm flipV="1">
          <a:off x="13703300" y="9590906"/>
          <a:ext cx="889000" cy="6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19946</xdr:rowOff>
    </xdr:from>
    <xdr:to>
      <xdr:col>19</xdr:col>
      <xdr:colOff>644525</xdr:colOff>
      <xdr:row>56</xdr:row>
      <xdr:rowOff>57241</xdr:rowOff>
    </xdr:to>
    <xdr:cxnSp macro="">
      <xdr:nvCxnSpPr>
        <xdr:cNvPr id="593" name="直線コネクタ 592"/>
        <xdr:cNvCxnSpPr/>
      </xdr:nvCxnSpPr>
      <xdr:spPr>
        <a:xfrm>
          <a:off x="12814300" y="9621146"/>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143274</xdr:rowOff>
    </xdr:from>
    <xdr:to>
      <xdr:col>23</xdr:col>
      <xdr:colOff>568325</xdr:colOff>
      <xdr:row>55</xdr:row>
      <xdr:rowOff>73424</xdr:rowOff>
    </xdr:to>
    <xdr:sp macro="" textlink="">
      <xdr:nvSpPr>
        <xdr:cNvPr id="603" name="円/楕円 602"/>
        <xdr:cNvSpPr/>
      </xdr:nvSpPr>
      <xdr:spPr>
        <a:xfrm>
          <a:off x="16268700" y="9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166151</xdr:rowOff>
    </xdr:from>
    <xdr:ext cx="534377" cy="259045"/>
    <xdr:sp macro="" textlink="">
      <xdr:nvSpPr>
        <xdr:cNvPr id="604" name="教育費該当値テキスト"/>
        <xdr:cNvSpPr txBox="1"/>
      </xdr:nvSpPr>
      <xdr:spPr>
        <a:xfrm>
          <a:off x="16370300" y="92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80638</xdr:rowOff>
    </xdr:from>
    <xdr:to>
      <xdr:col>22</xdr:col>
      <xdr:colOff>415925</xdr:colOff>
      <xdr:row>55</xdr:row>
      <xdr:rowOff>10788</xdr:rowOff>
    </xdr:to>
    <xdr:sp macro="" textlink="">
      <xdr:nvSpPr>
        <xdr:cNvPr id="605" name="円/楕円 604"/>
        <xdr:cNvSpPr/>
      </xdr:nvSpPr>
      <xdr:spPr>
        <a:xfrm>
          <a:off x="15430500" y="9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27315</xdr:rowOff>
    </xdr:from>
    <xdr:ext cx="534377" cy="259045"/>
    <xdr:sp macro="" textlink="">
      <xdr:nvSpPr>
        <xdr:cNvPr id="606" name="テキスト ボックス 605"/>
        <xdr:cNvSpPr txBox="1"/>
      </xdr:nvSpPr>
      <xdr:spPr>
        <a:xfrm>
          <a:off x="15214111" y="9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110356</xdr:rowOff>
    </xdr:from>
    <xdr:to>
      <xdr:col>21</xdr:col>
      <xdr:colOff>212725</xdr:colOff>
      <xdr:row>56</xdr:row>
      <xdr:rowOff>40506</xdr:rowOff>
    </xdr:to>
    <xdr:sp macro="" textlink="">
      <xdr:nvSpPr>
        <xdr:cNvPr id="607" name="円/楕円 606"/>
        <xdr:cNvSpPr/>
      </xdr:nvSpPr>
      <xdr:spPr>
        <a:xfrm>
          <a:off x="14541500" y="95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57033</xdr:rowOff>
    </xdr:from>
    <xdr:ext cx="534377" cy="259045"/>
    <xdr:sp macro="" textlink="">
      <xdr:nvSpPr>
        <xdr:cNvPr id="608" name="テキスト ボックス 607"/>
        <xdr:cNvSpPr txBox="1"/>
      </xdr:nvSpPr>
      <xdr:spPr>
        <a:xfrm>
          <a:off x="14325111" y="93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6441</xdr:rowOff>
    </xdr:from>
    <xdr:to>
      <xdr:col>20</xdr:col>
      <xdr:colOff>9525</xdr:colOff>
      <xdr:row>56</xdr:row>
      <xdr:rowOff>108041</xdr:rowOff>
    </xdr:to>
    <xdr:sp macro="" textlink="">
      <xdr:nvSpPr>
        <xdr:cNvPr id="609" name="円/楕円 608"/>
        <xdr:cNvSpPr/>
      </xdr:nvSpPr>
      <xdr:spPr>
        <a:xfrm>
          <a:off x="13652500" y="96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124568</xdr:rowOff>
    </xdr:from>
    <xdr:ext cx="534377" cy="259045"/>
    <xdr:sp macro="" textlink="">
      <xdr:nvSpPr>
        <xdr:cNvPr id="610" name="テキスト ボックス 609"/>
        <xdr:cNvSpPr txBox="1"/>
      </xdr:nvSpPr>
      <xdr:spPr>
        <a:xfrm>
          <a:off x="13436111" y="93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140596</xdr:rowOff>
    </xdr:from>
    <xdr:to>
      <xdr:col>18</xdr:col>
      <xdr:colOff>492125</xdr:colOff>
      <xdr:row>56</xdr:row>
      <xdr:rowOff>70746</xdr:rowOff>
    </xdr:to>
    <xdr:sp macro="" textlink="">
      <xdr:nvSpPr>
        <xdr:cNvPr id="611" name="円/楕円 610"/>
        <xdr:cNvSpPr/>
      </xdr:nvSpPr>
      <xdr:spPr>
        <a:xfrm>
          <a:off x="12763500" y="9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87273</xdr:rowOff>
    </xdr:from>
    <xdr:ext cx="534377" cy="259045"/>
    <xdr:sp macro="" textlink="">
      <xdr:nvSpPr>
        <xdr:cNvPr id="612" name="テキスト ボックス 611"/>
        <xdr:cNvSpPr txBox="1"/>
      </xdr:nvSpPr>
      <xdr:spPr>
        <a:xfrm>
          <a:off x="12547111" y="93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29020</xdr:rowOff>
    </xdr:from>
    <xdr:to>
      <xdr:col>23</xdr:col>
      <xdr:colOff>517525</xdr:colOff>
      <xdr:row>79</xdr:row>
      <xdr:rowOff>42811</xdr:rowOff>
    </xdr:to>
    <xdr:cxnSp macro="">
      <xdr:nvCxnSpPr>
        <xdr:cNvPr id="641" name="直線コネクタ 640"/>
        <xdr:cNvCxnSpPr/>
      </xdr:nvCxnSpPr>
      <xdr:spPr>
        <a:xfrm flipV="1">
          <a:off x="15481300" y="13573570"/>
          <a:ext cx="8382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37897</xdr:rowOff>
    </xdr:from>
    <xdr:to>
      <xdr:col>22</xdr:col>
      <xdr:colOff>365125</xdr:colOff>
      <xdr:row>79</xdr:row>
      <xdr:rowOff>42811</xdr:rowOff>
    </xdr:to>
    <xdr:cxnSp macro="">
      <xdr:nvCxnSpPr>
        <xdr:cNvPr id="644" name="直線コネクタ 643"/>
        <xdr:cNvCxnSpPr/>
      </xdr:nvCxnSpPr>
      <xdr:spPr>
        <a:xfrm>
          <a:off x="14592300" y="1358244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30048</xdr:rowOff>
    </xdr:from>
    <xdr:to>
      <xdr:col>21</xdr:col>
      <xdr:colOff>161925</xdr:colOff>
      <xdr:row>79</xdr:row>
      <xdr:rowOff>37897</xdr:rowOff>
    </xdr:to>
    <xdr:cxnSp macro="">
      <xdr:nvCxnSpPr>
        <xdr:cNvPr id="647" name="直線コネクタ 646"/>
        <xdr:cNvCxnSpPr/>
      </xdr:nvCxnSpPr>
      <xdr:spPr>
        <a:xfrm>
          <a:off x="13703300" y="1357459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16638</xdr:rowOff>
    </xdr:from>
    <xdr:to>
      <xdr:col>19</xdr:col>
      <xdr:colOff>644525</xdr:colOff>
      <xdr:row>79</xdr:row>
      <xdr:rowOff>30048</xdr:rowOff>
    </xdr:to>
    <xdr:cxnSp macro="">
      <xdr:nvCxnSpPr>
        <xdr:cNvPr id="650" name="直線コネクタ 649"/>
        <xdr:cNvCxnSpPr/>
      </xdr:nvCxnSpPr>
      <xdr:spPr>
        <a:xfrm>
          <a:off x="12814300" y="13561188"/>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149670</xdr:rowOff>
    </xdr:from>
    <xdr:to>
      <xdr:col>23</xdr:col>
      <xdr:colOff>568325</xdr:colOff>
      <xdr:row>79</xdr:row>
      <xdr:rowOff>79820</xdr:rowOff>
    </xdr:to>
    <xdr:sp macro="" textlink="">
      <xdr:nvSpPr>
        <xdr:cNvPr id="660" name="円/楕円 659"/>
        <xdr:cNvSpPr/>
      </xdr:nvSpPr>
      <xdr:spPr>
        <a:xfrm>
          <a:off x="162687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78565" cy="259045"/>
    <xdr:sp macro="" textlink="">
      <xdr:nvSpPr>
        <xdr:cNvPr id="661" name="災害復旧費該当値テキスト"/>
        <xdr:cNvSpPr txBox="1"/>
      </xdr:nvSpPr>
      <xdr:spPr>
        <a:xfrm>
          <a:off x="16370300" y="1347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163461</xdr:rowOff>
    </xdr:from>
    <xdr:to>
      <xdr:col>22</xdr:col>
      <xdr:colOff>415925</xdr:colOff>
      <xdr:row>79</xdr:row>
      <xdr:rowOff>93611</xdr:rowOff>
    </xdr:to>
    <xdr:sp macro="" textlink="">
      <xdr:nvSpPr>
        <xdr:cNvPr id="662" name="円/楕円 661"/>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84738</xdr:rowOff>
    </xdr:from>
    <xdr:ext cx="313932" cy="259045"/>
    <xdr:sp macro="" textlink="">
      <xdr:nvSpPr>
        <xdr:cNvPr id="663" name="テキスト ボックス 662"/>
        <xdr:cNvSpPr txBox="1"/>
      </xdr:nvSpPr>
      <xdr:spPr>
        <a:xfrm>
          <a:off x="15324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158547</xdr:rowOff>
    </xdr:from>
    <xdr:to>
      <xdr:col>21</xdr:col>
      <xdr:colOff>212725</xdr:colOff>
      <xdr:row>79</xdr:row>
      <xdr:rowOff>88697</xdr:rowOff>
    </xdr:to>
    <xdr:sp macro="" textlink="">
      <xdr:nvSpPr>
        <xdr:cNvPr id="664" name="円/楕円 663"/>
        <xdr:cNvSpPr/>
      </xdr:nvSpPr>
      <xdr:spPr>
        <a:xfrm>
          <a:off x="145415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79824</xdr:rowOff>
    </xdr:from>
    <xdr:ext cx="378565" cy="259045"/>
    <xdr:sp macro="" textlink="">
      <xdr:nvSpPr>
        <xdr:cNvPr id="665" name="テキスト ボックス 664"/>
        <xdr:cNvSpPr txBox="1"/>
      </xdr:nvSpPr>
      <xdr:spPr>
        <a:xfrm>
          <a:off x="14403017" y="13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150698</xdr:rowOff>
    </xdr:from>
    <xdr:to>
      <xdr:col>20</xdr:col>
      <xdr:colOff>9525</xdr:colOff>
      <xdr:row>79</xdr:row>
      <xdr:rowOff>80848</xdr:rowOff>
    </xdr:to>
    <xdr:sp macro="" textlink="">
      <xdr:nvSpPr>
        <xdr:cNvPr id="666" name="円/楕円 665"/>
        <xdr:cNvSpPr/>
      </xdr:nvSpPr>
      <xdr:spPr>
        <a:xfrm>
          <a:off x="13652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71975</xdr:rowOff>
    </xdr:from>
    <xdr:ext cx="378565" cy="259045"/>
    <xdr:sp macro="" textlink="">
      <xdr:nvSpPr>
        <xdr:cNvPr id="667" name="テキスト ボックス 666"/>
        <xdr:cNvSpPr txBox="1"/>
      </xdr:nvSpPr>
      <xdr:spPr>
        <a:xfrm>
          <a:off x="13514017" y="13616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137288</xdr:rowOff>
    </xdr:from>
    <xdr:to>
      <xdr:col>18</xdr:col>
      <xdr:colOff>492125</xdr:colOff>
      <xdr:row>79</xdr:row>
      <xdr:rowOff>67438</xdr:rowOff>
    </xdr:to>
    <xdr:sp macro="" textlink="">
      <xdr:nvSpPr>
        <xdr:cNvPr id="668" name="円/楕円 667"/>
        <xdr:cNvSpPr/>
      </xdr:nvSpPr>
      <xdr:spPr>
        <a:xfrm>
          <a:off x="12763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58565</xdr:rowOff>
    </xdr:from>
    <xdr:ext cx="378565" cy="259045"/>
    <xdr:sp macro="" textlink="">
      <xdr:nvSpPr>
        <xdr:cNvPr id="669" name="テキスト ボックス 668"/>
        <xdr:cNvSpPr txBox="1"/>
      </xdr:nvSpPr>
      <xdr:spPr>
        <a:xfrm>
          <a:off x="12625017" y="1360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131997</xdr:rowOff>
    </xdr:from>
    <xdr:to>
      <xdr:col>23</xdr:col>
      <xdr:colOff>517525</xdr:colOff>
      <xdr:row>96</xdr:row>
      <xdr:rowOff>167407</xdr:rowOff>
    </xdr:to>
    <xdr:cxnSp macro="">
      <xdr:nvCxnSpPr>
        <xdr:cNvPr id="697" name="直線コネクタ 696"/>
        <xdr:cNvCxnSpPr/>
      </xdr:nvCxnSpPr>
      <xdr:spPr>
        <a:xfrm>
          <a:off x="15481300" y="16591197"/>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131997</xdr:rowOff>
    </xdr:from>
    <xdr:to>
      <xdr:col>22</xdr:col>
      <xdr:colOff>365125</xdr:colOff>
      <xdr:row>96</xdr:row>
      <xdr:rowOff>141323</xdr:rowOff>
    </xdr:to>
    <xdr:cxnSp macro="">
      <xdr:nvCxnSpPr>
        <xdr:cNvPr id="700" name="直線コネクタ 699"/>
        <xdr:cNvCxnSpPr/>
      </xdr:nvCxnSpPr>
      <xdr:spPr>
        <a:xfrm flipV="1">
          <a:off x="14592300" y="16591197"/>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130144</xdr:rowOff>
    </xdr:from>
    <xdr:to>
      <xdr:col>21</xdr:col>
      <xdr:colOff>161925</xdr:colOff>
      <xdr:row>96</xdr:row>
      <xdr:rowOff>141323</xdr:rowOff>
    </xdr:to>
    <xdr:cxnSp macro="">
      <xdr:nvCxnSpPr>
        <xdr:cNvPr id="703" name="直線コネクタ 702"/>
        <xdr:cNvCxnSpPr/>
      </xdr:nvCxnSpPr>
      <xdr:spPr>
        <a:xfrm>
          <a:off x="13703300" y="1658934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129025</xdr:rowOff>
    </xdr:from>
    <xdr:to>
      <xdr:col>19</xdr:col>
      <xdr:colOff>644525</xdr:colOff>
      <xdr:row>96</xdr:row>
      <xdr:rowOff>130144</xdr:rowOff>
    </xdr:to>
    <xdr:cxnSp macro="">
      <xdr:nvCxnSpPr>
        <xdr:cNvPr id="706" name="直線コネクタ 705"/>
        <xdr:cNvCxnSpPr/>
      </xdr:nvCxnSpPr>
      <xdr:spPr>
        <a:xfrm>
          <a:off x="12814300" y="16588225"/>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116607</xdr:rowOff>
    </xdr:from>
    <xdr:to>
      <xdr:col>23</xdr:col>
      <xdr:colOff>568325</xdr:colOff>
      <xdr:row>97</xdr:row>
      <xdr:rowOff>46757</xdr:rowOff>
    </xdr:to>
    <xdr:sp macro="" textlink="">
      <xdr:nvSpPr>
        <xdr:cNvPr id="716" name="円/楕円 715"/>
        <xdr:cNvSpPr/>
      </xdr:nvSpPr>
      <xdr:spPr>
        <a:xfrm>
          <a:off x="16268700" y="165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95034</xdr:rowOff>
    </xdr:from>
    <xdr:ext cx="534377" cy="259045"/>
    <xdr:sp macro="" textlink="">
      <xdr:nvSpPr>
        <xdr:cNvPr id="717" name="公債費該当値テキスト"/>
        <xdr:cNvSpPr txBox="1"/>
      </xdr:nvSpPr>
      <xdr:spPr>
        <a:xfrm>
          <a:off x="16370300"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81197</xdr:rowOff>
    </xdr:from>
    <xdr:to>
      <xdr:col>22</xdr:col>
      <xdr:colOff>415925</xdr:colOff>
      <xdr:row>97</xdr:row>
      <xdr:rowOff>11347</xdr:rowOff>
    </xdr:to>
    <xdr:sp macro="" textlink="">
      <xdr:nvSpPr>
        <xdr:cNvPr id="718" name="円/楕円 717"/>
        <xdr:cNvSpPr/>
      </xdr:nvSpPr>
      <xdr:spPr>
        <a:xfrm>
          <a:off x="15430500" y="165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2474</xdr:rowOff>
    </xdr:from>
    <xdr:ext cx="534377" cy="259045"/>
    <xdr:sp macro="" textlink="">
      <xdr:nvSpPr>
        <xdr:cNvPr id="719" name="テキスト ボックス 718"/>
        <xdr:cNvSpPr txBox="1"/>
      </xdr:nvSpPr>
      <xdr:spPr>
        <a:xfrm>
          <a:off x="15214111" y="166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90523</xdr:rowOff>
    </xdr:from>
    <xdr:to>
      <xdr:col>21</xdr:col>
      <xdr:colOff>212725</xdr:colOff>
      <xdr:row>97</xdr:row>
      <xdr:rowOff>20673</xdr:rowOff>
    </xdr:to>
    <xdr:sp macro="" textlink="">
      <xdr:nvSpPr>
        <xdr:cNvPr id="720" name="円/楕円 719"/>
        <xdr:cNvSpPr/>
      </xdr:nvSpPr>
      <xdr:spPr>
        <a:xfrm>
          <a:off x="14541500" y="165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11800</xdr:rowOff>
    </xdr:from>
    <xdr:ext cx="534377" cy="259045"/>
    <xdr:sp macro="" textlink="">
      <xdr:nvSpPr>
        <xdr:cNvPr id="721" name="テキスト ボックス 720"/>
        <xdr:cNvSpPr txBox="1"/>
      </xdr:nvSpPr>
      <xdr:spPr>
        <a:xfrm>
          <a:off x="14325111" y="1664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79344</xdr:rowOff>
    </xdr:from>
    <xdr:to>
      <xdr:col>20</xdr:col>
      <xdr:colOff>9525</xdr:colOff>
      <xdr:row>97</xdr:row>
      <xdr:rowOff>9494</xdr:rowOff>
    </xdr:to>
    <xdr:sp macro="" textlink="">
      <xdr:nvSpPr>
        <xdr:cNvPr id="722" name="円/楕円 721"/>
        <xdr:cNvSpPr/>
      </xdr:nvSpPr>
      <xdr:spPr>
        <a:xfrm>
          <a:off x="13652500" y="165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621</xdr:rowOff>
    </xdr:from>
    <xdr:ext cx="534377" cy="259045"/>
    <xdr:sp macro="" textlink="">
      <xdr:nvSpPr>
        <xdr:cNvPr id="723" name="テキスト ボックス 722"/>
        <xdr:cNvSpPr txBox="1"/>
      </xdr:nvSpPr>
      <xdr:spPr>
        <a:xfrm>
          <a:off x="13436111" y="166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78225</xdr:rowOff>
    </xdr:from>
    <xdr:to>
      <xdr:col>18</xdr:col>
      <xdr:colOff>492125</xdr:colOff>
      <xdr:row>97</xdr:row>
      <xdr:rowOff>8375</xdr:rowOff>
    </xdr:to>
    <xdr:sp macro="" textlink="">
      <xdr:nvSpPr>
        <xdr:cNvPr id="724" name="円/楕円 723"/>
        <xdr:cNvSpPr/>
      </xdr:nvSpPr>
      <xdr:spPr>
        <a:xfrm>
          <a:off x="12763500" y="165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170952</xdr:rowOff>
    </xdr:from>
    <xdr:ext cx="534377" cy="259045"/>
    <xdr:sp macro="" textlink="">
      <xdr:nvSpPr>
        <xdr:cNvPr id="725" name="テキスト ボックス 724"/>
        <xdr:cNvSpPr txBox="1"/>
      </xdr:nvSpPr>
      <xdr:spPr>
        <a:xfrm>
          <a:off x="12547111" y="166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97899</xdr:rowOff>
    </xdr:from>
    <xdr:to>
      <xdr:col>32</xdr:col>
      <xdr:colOff>187325</xdr:colOff>
      <xdr:row>39</xdr:row>
      <xdr:rowOff>97899</xdr:rowOff>
    </xdr:to>
    <xdr:cxnSp macro="">
      <xdr:nvCxnSpPr>
        <xdr:cNvPr id="756" name="直線コネクタ 755"/>
        <xdr:cNvCxnSpPr/>
      </xdr:nvCxnSpPr>
      <xdr:spPr>
        <a:xfrm>
          <a:off x="21323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26053</xdr:rowOff>
    </xdr:from>
    <xdr:to>
      <xdr:col>31</xdr:col>
      <xdr:colOff>34925</xdr:colOff>
      <xdr:row>39</xdr:row>
      <xdr:rowOff>97899</xdr:rowOff>
    </xdr:to>
    <xdr:cxnSp macro="">
      <xdr:nvCxnSpPr>
        <xdr:cNvPr id="759" name="直線コネクタ 758"/>
        <xdr:cNvCxnSpPr/>
      </xdr:nvCxnSpPr>
      <xdr:spPr>
        <a:xfrm>
          <a:off x="20434300" y="6541153"/>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25726</xdr:rowOff>
    </xdr:from>
    <xdr:to>
      <xdr:col>29</xdr:col>
      <xdr:colOff>517525</xdr:colOff>
      <xdr:row>38</xdr:row>
      <xdr:rowOff>26053</xdr:rowOff>
    </xdr:to>
    <xdr:cxnSp macro="">
      <xdr:nvCxnSpPr>
        <xdr:cNvPr id="762" name="直線コネクタ 761"/>
        <xdr:cNvCxnSpPr/>
      </xdr:nvCxnSpPr>
      <xdr:spPr>
        <a:xfrm>
          <a:off x="19545300" y="654082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21808</xdr:rowOff>
    </xdr:from>
    <xdr:to>
      <xdr:col>28</xdr:col>
      <xdr:colOff>314325</xdr:colOff>
      <xdr:row>38</xdr:row>
      <xdr:rowOff>25726</xdr:rowOff>
    </xdr:to>
    <xdr:cxnSp macro="">
      <xdr:nvCxnSpPr>
        <xdr:cNvPr id="765" name="直線コネクタ 764"/>
        <xdr:cNvCxnSpPr/>
      </xdr:nvCxnSpPr>
      <xdr:spPr>
        <a:xfrm>
          <a:off x="18656300" y="653690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47099</xdr:rowOff>
    </xdr:from>
    <xdr:to>
      <xdr:col>32</xdr:col>
      <xdr:colOff>238125</xdr:colOff>
      <xdr:row>39</xdr:row>
      <xdr:rowOff>148699</xdr:rowOff>
    </xdr:to>
    <xdr:sp macro="" textlink="">
      <xdr:nvSpPr>
        <xdr:cNvPr id="775" name="円/楕円 774"/>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133476</xdr:rowOff>
    </xdr:from>
    <xdr:ext cx="249299" cy="259045"/>
    <xdr:sp macro="" textlink="">
      <xdr:nvSpPr>
        <xdr:cNvPr id="776" name="諸支出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47099</xdr:rowOff>
    </xdr:from>
    <xdr:to>
      <xdr:col>31</xdr:col>
      <xdr:colOff>85725</xdr:colOff>
      <xdr:row>39</xdr:row>
      <xdr:rowOff>148699</xdr:rowOff>
    </xdr:to>
    <xdr:sp macro="" textlink="">
      <xdr:nvSpPr>
        <xdr:cNvPr id="777" name="円/楕円 776"/>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139826</xdr:rowOff>
    </xdr:from>
    <xdr:ext cx="249299" cy="259045"/>
    <xdr:sp macro="" textlink="">
      <xdr:nvSpPr>
        <xdr:cNvPr id="778" name="テキスト ボックス 777"/>
        <xdr:cNvSpPr txBox="1"/>
      </xdr:nvSpPr>
      <xdr:spPr>
        <a:xfrm>
          <a:off x="21198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146703</xdr:rowOff>
    </xdr:from>
    <xdr:to>
      <xdr:col>29</xdr:col>
      <xdr:colOff>568325</xdr:colOff>
      <xdr:row>38</xdr:row>
      <xdr:rowOff>76853</xdr:rowOff>
    </xdr:to>
    <xdr:sp macro="" textlink="">
      <xdr:nvSpPr>
        <xdr:cNvPr id="779" name="円/楕円 778"/>
        <xdr:cNvSpPr/>
      </xdr:nvSpPr>
      <xdr:spPr>
        <a:xfrm>
          <a:off x="20383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93380</xdr:rowOff>
    </xdr:from>
    <xdr:ext cx="378565" cy="259045"/>
    <xdr:sp macro="" textlink="">
      <xdr:nvSpPr>
        <xdr:cNvPr id="780" name="テキスト ボックス 779"/>
        <xdr:cNvSpPr txBox="1"/>
      </xdr:nvSpPr>
      <xdr:spPr>
        <a:xfrm>
          <a:off x="20245017" y="626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146377</xdr:rowOff>
    </xdr:from>
    <xdr:to>
      <xdr:col>28</xdr:col>
      <xdr:colOff>365125</xdr:colOff>
      <xdr:row>38</xdr:row>
      <xdr:rowOff>76527</xdr:rowOff>
    </xdr:to>
    <xdr:sp macro="" textlink="">
      <xdr:nvSpPr>
        <xdr:cNvPr id="781" name="円/楕円 780"/>
        <xdr:cNvSpPr/>
      </xdr:nvSpPr>
      <xdr:spPr>
        <a:xfrm>
          <a:off x="19494500" y="64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67653</xdr:rowOff>
    </xdr:from>
    <xdr:ext cx="378565" cy="259045"/>
    <xdr:sp macro="" textlink="">
      <xdr:nvSpPr>
        <xdr:cNvPr id="782" name="テキスト ボックス 781"/>
        <xdr:cNvSpPr txBox="1"/>
      </xdr:nvSpPr>
      <xdr:spPr>
        <a:xfrm>
          <a:off x="19356017" y="65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142458</xdr:rowOff>
    </xdr:from>
    <xdr:to>
      <xdr:col>27</xdr:col>
      <xdr:colOff>161925</xdr:colOff>
      <xdr:row>38</xdr:row>
      <xdr:rowOff>72608</xdr:rowOff>
    </xdr:to>
    <xdr:sp macro="" textlink="">
      <xdr:nvSpPr>
        <xdr:cNvPr id="783" name="円/楕円 782"/>
        <xdr:cNvSpPr/>
      </xdr:nvSpPr>
      <xdr:spPr>
        <a:xfrm>
          <a:off x="18605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89135</xdr:rowOff>
    </xdr:from>
    <xdr:ext cx="378565" cy="259045"/>
    <xdr:sp macro="" textlink="">
      <xdr:nvSpPr>
        <xdr:cNvPr id="784" name="テキスト ボックス 783"/>
        <xdr:cNvSpPr txBox="1"/>
      </xdr:nvSpPr>
      <xdr:spPr>
        <a:xfrm>
          <a:off x="18467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１４２，７０４円となっており，平成２４年度から増額傾向となっている。これは主として，臨時福祉給付金給付事業費や子育て世帯臨時特例給付金事業等の負担金補助及び交付金が減少したものの，施設型・地域型保育給付事業及び就労継続支援事業の扶助費や国民健康保険事業特別会計繰出金が増加したことによる。なお，類似団体平均も同様に増額傾向となっており，また比較においても類似団体平均より１２，３２１円低い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黒字で推移しており，財政調整基金残高も増加している。財政調整基金残高の標準財政規模比においても，割合が年々上がっている。実質収支額については，標準財政規模比が２．５９ポイント上がっている。これは，民生費や衛生費等の歳出の増加を，依存財源である地方消費税交付金等の歳入の増加が上回ったこと，一般会計の翌年度へ繰り越すべき財源が減少したことによるもの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額は，黒字で推移しており，前年度に比べ１．０４ポイント改善している。これは主として，国民健康保険事業特別会計及び介護保険事業特別会計の実質収支額が減少したが，地方消費税交付金等の増加による歳入総額の増加が歳出総額の増加を上回ったことにより，一般会計の実質収支額が増加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188173814</v>
      </c>
      <c r="BO4" s="409"/>
      <c r="BP4" s="409"/>
      <c r="BQ4" s="409"/>
      <c r="BR4" s="409"/>
      <c r="BS4" s="409"/>
      <c r="BT4" s="409"/>
      <c r="BU4" s="410"/>
      <c r="BV4" s="408">
        <v>181497858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181593097</v>
      </c>
      <c r="BO5" s="414"/>
      <c r="BP5" s="414"/>
      <c r="BQ5" s="414"/>
      <c r="BR5" s="414"/>
      <c r="BS5" s="414"/>
      <c r="BT5" s="414"/>
      <c r="BU5" s="415"/>
      <c r="BV5" s="413">
        <v>177253868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85.1</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6580717</v>
      </c>
      <c r="BO6" s="414"/>
      <c r="BP6" s="414"/>
      <c r="BQ6" s="414"/>
      <c r="BR6" s="414"/>
      <c r="BS6" s="414"/>
      <c r="BT6" s="414"/>
      <c r="BU6" s="415"/>
      <c r="BV6" s="413">
        <v>4243990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91.7</v>
      </c>
      <c r="CU6" s="560"/>
      <c r="CV6" s="560"/>
      <c r="CW6" s="560"/>
      <c r="CX6" s="560"/>
      <c r="CY6" s="560"/>
      <c r="CZ6" s="560"/>
      <c r="DA6" s="561"/>
      <c r="DB6" s="559">
        <v>96.4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1088856</v>
      </c>
      <c r="BO7" s="414"/>
      <c r="BP7" s="414"/>
      <c r="BQ7" s="414"/>
      <c r="BR7" s="414"/>
      <c r="BS7" s="414"/>
      <c r="BT7" s="414"/>
      <c r="BU7" s="415"/>
      <c r="BV7" s="413">
        <v>1580843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107075821</v>
      </c>
      <c r="CU7" s="414"/>
      <c r="CV7" s="414"/>
      <c r="CW7" s="414"/>
      <c r="CX7" s="414"/>
      <c r="CY7" s="414"/>
      <c r="CZ7" s="414"/>
      <c r="DA7" s="415"/>
      <c r="DB7" s="413">
        <v>104924523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5491861</v>
      </c>
      <c r="BO8" s="414"/>
      <c r="BP8" s="414"/>
      <c r="BQ8" s="414"/>
      <c r="BR8" s="414"/>
      <c r="BS8" s="414"/>
      <c r="BT8" s="414"/>
      <c r="BU8" s="415"/>
      <c r="BV8" s="413">
        <v>2663147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477118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2828714</v>
      </c>
      <c r="BO9" s="414"/>
      <c r="BP9" s="414"/>
      <c r="BQ9" s="414"/>
      <c r="BR9" s="414"/>
      <c r="BS9" s="414"/>
      <c r="BT9" s="414"/>
      <c r="BU9" s="415"/>
      <c r="BV9" s="413">
        <v>-1488183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13.6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475513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1905279</v>
      </c>
      <c r="BO10" s="414"/>
      <c r="BP10" s="414"/>
      <c r="BQ10" s="414"/>
      <c r="BR10" s="414"/>
      <c r="BS10" s="414"/>
      <c r="BT10" s="414"/>
      <c r="BU10" s="415"/>
      <c r="BV10" s="413">
        <v>2706973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v>1125000</v>
      </c>
      <c r="BO11" s="414"/>
      <c r="BP11" s="414"/>
      <c r="BQ11" s="414"/>
      <c r="BR11" s="414"/>
      <c r="BS11" s="414"/>
      <c r="BT11" s="414"/>
      <c r="BU11" s="415"/>
      <c r="BV11" s="413">
        <v>1125000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483970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78</v>
      </c>
      <c r="AV12" s="471"/>
      <c r="AW12" s="471"/>
      <c r="AX12" s="471"/>
      <c r="AY12" s="393" t="s">
        <v>115</v>
      </c>
      <c r="AZ12" s="394"/>
      <c r="BA12" s="394"/>
      <c r="BB12" s="394"/>
      <c r="BC12" s="394"/>
      <c r="BD12" s="394"/>
      <c r="BE12" s="394"/>
      <c r="BF12" s="394"/>
      <c r="BG12" s="394"/>
      <c r="BH12" s="394"/>
      <c r="BI12" s="394"/>
      <c r="BJ12" s="394"/>
      <c r="BK12" s="394"/>
      <c r="BL12" s="394"/>
      <c r="BM12" s="395"/>
      <c r="BN12" s="413">
        <v>1121000</v>
      </c>
      <c r="BO12" s="414"/>
      <c r="BP12" s="414"/>
      <c r="BQ12" s="414"/>
      <c r="BR12" s="414"/>
      <c r="BS12" s="414"/>
      <c r="BT12" s="414"/>
      <c r="BU12" s="415"/>
      <c r="BV12" s="413">
        <v>2200000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478626</v>
      </c>
      <c r="S13" s="515"/>
      <c r="T13" s="515"/>
      <c r="U13" s="515"/>
      <c r="V13" s="516"/>
      <c r="W13" s="502" t="s">
        <v>118</v>
      </c>
      <c r="X13" s="426"/>
      <c r="Y13" s="426"/>
      <c r="Z13" s="426"/>
      <c r="AA13" s="426"/>
      <c r="AB13" s="427"/>
      <c r="AC13" s="389">
        <v>4490</v>
      </c>
      <c r="AD13" s="390"/>
      <c r="AE13" s="390"/>
      <c r="AF13" s="390"/>
      <c r="AG13" s="391"/>
      <c r="AH13" s="389">
        <v>6035</v>
      </c>
      <c r="AI13" s="390"/>
      <c r="AJ13" s="390"/>
      <c r="AK13" s="390"/>
      <c r="AL13" s="392"/>
      <c r="AM13" s="482" t="s">
        <v>119</v>
      </c>
      <c r="AN13" s="387"/>
      <c r="AO13" s="387"/>
      <c r="AP13" s="387"/>
      <c r="AQ13" s="387"/>
      <c r="AR13" s="387"/>
      <c r="AS13" s="387"/>
      <c r="AT13" s="388"/>
      <c r="AU13" s="470" t="s">
        <v>120</v>
      </c>
      <c r="AV13" s="471"/>
      <c r="AW13" s="471"/>
      <c r="AX13" s="471"/>
      <c r="AY13" s="393" t="s">
        <v>121</v>
      </c>
      <c r="AZ13" s="394"/>
      <c r="BA13" s="394"/>
      <c r="BB13" s="394"/>
      <c r="BC13" s="394"/>
      <c r="BD13" s="394"/>
      <c r="BE13" s="394"/>
      <c r="BF13" s="394"/>
      <c r="BG13" s="394"/>
      <c r="BH13" s="394"/>
      <c r="BI13" s="394"/>
      <c r="BJ13" s="394"/>
      <c r="BK13" s="394"/>
      <c r="BL13" s="394"/>
      <c r="BM13" s="395"/>
      <c r="BN13" s="413">
        <v>4737993</v>
      </c>
      <c r="BO13" s="414"/>
      <c r="BP13" s="414"/>
      <c r="BQ13" s="414"/>
      <c r="BR13" s="414"/>
      <c r="BS13" s="414"/>
      <c r="BT13" s="414"/>
      <c r="BU13" s="415"/>
      <c r="BV13" s="413">
        <v>143790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6.9</v>
      </c>
      <c r="CU13" s="384"/>
      <c r="CV13" s="384"/>
      <c r="CW13" s="384"/>
      <c r="CX13" s="384"/>
      <c r="CY13" s="384"/>
      <c r="CZ13" s="384"/>
      <c r="DA13" s="385"/>
      <c r="DB13" s="383">
        <v>7.2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483722</v>
      </c>
      <c r="S14" s="515"/>
      <c r="T14" s="515"/>
      <c r="U14" s="515"/>
      <c r="V14" s="516"/>
      <c r="W14" s="517"/>
      <c r="X14" s="429"/>
      <c r="Y14" s="429"/>
      <c r="Z14" s="429"/>
      <c r="AA14" s="429"/>
      <c r="AB14" s="430"/>
      <c r="AC14" s="507">
        <v>2.2000000000000002</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49.5</v>
      </c>
      <c r="CU14" s="486"/>
      <c r="CV14" s="486"/>
      <c r="CW14" s="486"/>
      <c r="CX14" s="486"/>
      <c r="CY14" s="486"/>
      <c r="CZ14" s="486"/>
      <c r="DA14" s="487"/>
      <c r="DB14" s="518">
        <v>57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478584</v>
      </c>
      <c r="S15" s="515"/>
      <c r="T15" s="515"/>
      <c r="U15" s="515"/>
      <c r="V15" s="516"/>
      <c r="W15" s="502" t="s">
        <v>125</v>
      </c>
      <c r="X15" s="426"/>
      <c r="Y15" s="426"/>
      <c r="Z15" s="426"/>
      <c r="AA15" s="426"/>
      <c r="AB15" s="427"/>
      <c r="AC15" s="389">
        <v>67462</v>
      </c>
      <c r="AD15" s="390"/>
      <c r="AE15" s="390"/>
      <c r="AF15" s="390"/>
      <c r="AG15" s="391"/>
      <c r="AH15" s="389">
        <v>74389</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66215650</v>
      </c>
      <c r="BO15" s="409"/>
      <c r="BP15" s="409"/>
      <c r="BQ15" s="409"/>
      <c r="BR15" s="409"/>
      <c r="BS15" s="409"/>
      <c r="BT15" s="409"/>
      <c r="BU15" s="410"/>
      <c r="BV15" s="408">
        <v>64318594</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32.5</v>
      </c>
      <c r="AD16" s="508"/>
      <c r="AE16" s="508"/>
      <c r="AF16" s="508"/>
      <c r="AG16" s="509"/>
      <c r="AH16" s="507">
        <v>33.4</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77079225</v>
      </c>
      <c r="BO16" s="414"/>
      <c r="BP16" s="414"/>
      <c r="BQ16" s="414"/>
      <c r="BR16" s="414"/>
      <c r="BS16" s="414"/>
      <c r="BT16" s="414"/>
      <c r="BU16" s="415"/>
      <c r="BV16" s="413">
        <v>75541806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135787</v>
      </c>
      <c r="AD17" s="390"/>
      <c r="AE17" s="390"/>
      <c r="AF17" s="390"/>
      <c r="AG17" s="391"/>
      <c r="AH17" s="389">
        <v>137577</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84932378</v>
      </c>
      <c r="BO17" s="414"/>
      <c r="BP17" s="414"/>
      <c r="BQ17" s="414"/>
      <c r="BR17" s="414"/>
      <c r="BS17" s="414"/>
      <c r="BT17" s="414"/>
      <c r="BU17" s="415"/>
      <c r="BV17" s="413">
        <v>83185663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355.63</v>
      </c>
      <c r="M18" s="478"/>
      <c r="N18" s="478"/>
      <c r="O18" s="478"/>
      <c r="P18" s="478"/>
      <c r="Q18" s="478"/>
      <c r="R18" s="479"/>
      <c r="S18" s="479"/>
      <c r="T18" s="479"/>
      <c r="U18" s="479"/>
      <c r="V18" s="480"/>
      <c r="W18" s="494"/>
      <c r="X18" s="495"/>
      <c r="Y18" s="495"/>
      <c r="Z18" s="495"/>
      <c r="AA18" s="495"/>
      <c r="AB18" s="503"/>
      <c r="AC18" s="377">
        <v>65.400000000000006</v>
      </c>
      <c r="AD18" s="378"/>
      <c r="AE18" s="378"/>
      <c r="AF18" s="378"/>
      <c r="AG18" s="481"/>
      <c r="AH18" s="377">
        <v>61.7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95043989</v>
      </c>
      <c r="BO18" s="414"/>
      <c r="BP18" s="414"/>
      <c r="BQ18" s="414"/>
      <c r="BR18" s="414"/>
      <c r="BS18" s="414"/>
      <c r="BT18" s="414"/>
      <c r="BU18" s="415"/>
      <c r="BV18" s="413">
        <v>95328836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1342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124388544</v>
      </c>
      <c r="BO19" s="414"/>
      <c r="BP19" s="414"/>
      <c r="BQ19" s="414"/>
      <c r="BR19" s="414"/>
      <c r="BS19" s="414"/>
      <c r="BT19" s="414"/>
      <c r="BU19" s="415"/>
      <c r="BV19" s="413">
        <v>122840581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189847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172637181</v>
      </c>
      <c r="BO23" s="414"/>
      <c r="BP23" s="414"/>
      <c r="BQ23" s="414"/>
      <c r="BR23" s="414"/>
      <c r="BS23" s="414"/>
      <c r="BT23" s="414"/>
      <c r="BU23" s="415"/>
      <c r="BV23" s="413">
        <v>167729024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11500</v>
      </c>
      <c r="R24" s="390"/>
      <c r="S24" s="390"/>
      <c r="T24" s="390"/>
      <c r="U24" s="390"/>
      <c r="V24" s="391"/>
      <c r="W24" s="455"/>
      <c r="X24" s="446"/>
      <c r="Y24" s="447"/>
      <c r="Z24" s="386" t="s">
        <v>149</v>
      </c>
      <c r="AA24" s="387"/>
      <c r="AB24" s="387"/>
      <c r="AC24" s="387"/>
      <c r="AD24" s="387"/>
      <c r="AE24" s="387"/>
      <c r="AF24" s="387"/>
      <c r="AG24" s="388"/>
      <c r="AH24" s="389">
        <v>2638</v>
      </c>
      <c r="AI24" s="390"/>
      <c r="AJ24" s="390"/>
      <c r="AK24" s="390"/>
      <c r="AL24" s="391"/>
      <c r="AM24" s="389">
        <v>8322890</v>
      </c>
      <c r="AN24" s="390"/>
      <c r="AO24" s="390"/>
      <c r="AP24" s="390"/>
      <c r="AQ24" s="390"/>
      <c r="AR24" s="391"/>
      <c r="AS24" s="389">
        <v>3155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116902770</v>
      </c>
      <c r="BO24" s="414"/>
      <c r="BP24" s="414"/>
      <c r="BQ24" s="414"/>
      <c r="BR24" s="414"/>
      <c r="BS24" s="414"/>
      <c r="BT24" s="414"/>
      <c r="BU24" s="415"/>
      <c r="BV24" s="413">
        <v>113444381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2</v>
      </c>
      <c r="M25" s="390"/>
      <c r="N25" s="390"/>
      <c r="O25" s="390"/>
      <c r="P25" s="391"/>
      <c r="Q25" s="389">
        <v>9300</v>
      </c>
      <c r="R25" s="390"/>
      <c r="S25" s="390"/>
      <c r="T25" s="390"/>
      <c r="U25" s="390"/>
      <c r="V25" s="391"/>
      <c r="W25" s="455"/>
      <c r="X25" s="446"/>
      <c r="Y25" s="447"/>
      <c r="Z25" s="386" t="s">
        <v>152</v>
      </c>
      <c r="AA25" s="387"/>
      <c r="AB25" s="387"/>
      <c r="AC25" s="387"/>
      <c r="AD25" s="387"/>
      <c r="AE25" s="387"/>
      <c r="AF25" s="387"/>
      <c r="AG25" s="388"/>
      <c r="AH25" s="389">
        <v>441</v>
      </c>
      <c r="AI25" s="390"/>
      <c r="AJ25" s="390"/>
      <c r="AK25" s="390"/>
      <c r="AL25" s="391"/>
      <c r="AM25" s="389">
        <v>1247589</v>
      </c>
      <c r="AN25" s="390"/>
      <c r="AO25" s="390"/>
      <c r="AP25" s="390"/>
      <c r="AQ25" s="390"/>
      <c r="AR25" s="391"/>
      <c r="AS25" s="389">
        <v>2829</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62132072</v>
      </c>
      <c r="BO25" s="409"/>
      <c r="BP25" s="409"/>
      <c r="BQ25" s="409"/>
      <c r="BR25" s="409"/>
      <c r="BS25" s="409"/>
      <c r="BT25" s="409"/>
      <c r="BU25" s="410"/>
      <c r="BV25" s="408">
        <v>61508787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8100</v>
      </c>
      <c r="R26" s="390"/>
      <c r="S26" s="390"/>
      <c r="T26" s="390"/>
      <c r="U26" s="390"/>
      <c r="V26" s="391"/>
      <c r="W26" s="455"/>
      <c r="X26" s="446"/>
      <c r="Y26" s="447"/>
      <c r="Z26" s="386" t="s">
        <v>155</v>
      </c>
      <c r="AA26" s="468"/>
      <c r="AB26" s="468"/>
      <c r="AC26" s="468"/>
      <c r="AD26" s="468"/>
      <c r="AE26" s="468"/>
      <c r="AF26" s="468"/>
      <c r="AG26" s="469"/>
      <c r="AH26" s="389">
        <v>254</v>
      </c>
      <c r="AI26" s="390"/>
      <c r="AJ26" s="390"/>
      <c r="AK26" s="390"/>
      <c r="AL26" s="391"/>
      <c r="AM26" s="389">
        <v>928624</v>
      </c>
      <c r="AN26" s="390"/>
      <c r="AO26" s="390"/>
      <c r="AP26" s="390"/>
      <c r="AQ26" s="390"/>
      <c r="AR26" s="391"/>
      <c r="AS26" s="389">
        <v>3656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v>300000</v>
      </c>
      <c r="BO26" s="414"/>
      <c r="BP26" s="414"/>
      <c r="BQ26" s="414"/>
      <c r="BR26" s="414"/>
      <c r="BS26" s="414"/>
      <c r="BT26" s="414"/>
      <c r="BU26" s="415"/>
      <c r="BV26" s="413">
        <v>400000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7800</v>
      </c>
      <c r="R27" s="390"/>
      <c r="S27" s="390"/>
      <c r="T27" s="390"/>
      <c r="U27" s="390"/>
      <c r="V27" s="391"/>
      <c r="W27" s="455"/>
      <c r="X27" s="446"/>
      <c r="Y27" s="447"/>
      <c r="Z27" s="386" t="s">
        <v>158</v>
      </c>
      <c r="AA27" s="387"/>
      <c r="AB27" s="387"/>
      <c r="AC27" s="387"/>
      <c r="AD27" s="387"/>
      <c r="AE27" s="387"/>
      <c r="AF27" s="387"/>
      <c r="AG27" s="388"/>
      <c r="AH27" s="389">
        <v>227</v>
      </c>
      <c r="AI27" s="390"/>
      <c r="AJ27" s="390"/>
      <c r="AK27" s="390"/>
      <c r="AL27" s="391"/>
      <c r="AM27" s="389">
        <v>727670</v>
      </c>
      <c r="AN27" s="390"/>
      <c r="AO27" s="390"/>
      <c r="AP27" s="390"/>
      <c r="AQ27" s="390"/>
      <c r="AR27" s="391"/>
      <c r="AS27" s="389">
        <v>3206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1930000</v>
      </c>
      <c r="BO27" s="417"/>
      <c r="BP27" s="417"/>
      <c r="BQ27" s="417"/>
      <c r="BR27" s="417"/>
      <c r="BS27" s="417"/>
      <c r="BT27" s="417"/>
      <c r="BU27" s="418"/>
      <c r="BV27" s="416">
        <v>1930000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7200</v>
      </c>
      <c r="R28" s="390"/>
      <c r="S28" s="390"/>
      <c r="T28" s="390"/>
      <c r="U28" s="390"/>
      <c r="V28" s="391"/>
      <c r="W28" s="455"/>
      <c r="X28" s="446"/>
      <c r="Y28" s="447"/>
      <c r="Z28" s="386" t="s">
        <v>161</v>
      </c>
      <c r="AA28" s="387"/>
      <c r="AB28" s="387"/>
      <c r="AC28" s="387"/>
      <c r="AD28" s="387"/>
      <c r="AE28" s="387"/>
      <c r="AF28" s="387"/>
      <c r="AG28" s="388"/>
      <c r="AH28" s="389" t="s">
        <v>162</v>
      </c>
      <c r="AI28" s="390"/>
      <c r="AJ28" s="390"/>
      <c r="AK28" s="390"/>
      <c r="AL28" s="391"/>
      <c r="AM28" s="389" t="s">
        <v>162</v>
      </c>
      <c r="AN28" s="390"/>
      <c r="AO28" s="390"/>
      <c r="AP28" s="390"/>
      <c r="AQ28" s="390"/>
      <c r="AR28" s="391"/>
      <c r="AS28" s="389" t="s">
        <v>162</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10328905</v>
      </c>
      <c r="BO28" s="409"/>
      <c r="BP28" s="409"/>
      <c r="BQ28" s="409"/>
      <c r="BR28" s="409"/>
      <c r="BS28" s="409"/>
      <c r="BT28" s="409"/>
      <c r="BU28" s="410"/>
      <c r="BV28" s="408">
        <v>9544626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41</v>
      </c>
      <c r="M29" s="390"/>
      <c r="N29" s="390"/>
      <c r="O29" s="390"/>
      <c r="P29" s="391"/>
      <c r="Q29" s="389">
        <v>6700</v>
      </c>
      <c r="R29" s="390"/>
      <c r="S29" s="390"/>
      <c r="T29" s="390"/>
      <c r="U29" s="390"/>
      <c r="V29" s="391"/>
      <c r="W29" s="456"/>
      <c r="X29" s="457"/>
      <c r="Y29" s="458"/>
      <c r="Z29" s="386" t="s">
        <v>166</v>
      </c>
      <c r="AA29" s="387"/>
      <c r="AB29" s="387"/>
      <c r="AC29" s="387"/>
      <c r="AD29" s="387"/>
      <c r="AE29" s="387"/>
      <c r="AF29" s="387"/>
      <c r="AG29" s="388"/>
      <c r="AH29" s="389">
        <v>2865</v>
      </c>
      <c r="AI29" s="390"/>
      <c r="AJ29" s="390"/>
      <c r="AK29" s="390"/>
      <c r="AL29" s="391"/>
      <c r="AM29" s="389">
        <v>9050560</v>
      </c>
      <c r="AN29" s="390"/>
      <c r="AO29" s="390"/>
      <c r="AP29" s="390"/>
      <c r="AQ29" s="390"/>
      <c r="AR29" s="391"/>
      <c r="AS29" s="389">
        <v>3159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3318053</v>
      </c>
      <c r="BO29" s="414"/>
      <c r="BP29" s="414"/>
      <c r="BQ29" s="414"/>
      <c r="BR29" s="414"/>
      <c r="BS29" s="414"/>
      <c r="BT29" s="414"/>
      <c r="BU29" s="415"/>
      <c r="BV29" s="413">
        <v>2939926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14043768</v>
      </c>
      <c r="BO30" s="417"/>
      <c r="BP30" s="417"/>
      <c r="BQ30" s="417"/>
      <c r="BR30" s="417"/>
      <c r="BS30" s="417"/>
      <c r="BT30" s="417"/>
      <c r="BU30" s="418"/>
      <c r="BV30" s="416">
        <v>12690477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倉敷市国民健康保険事業特別会計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倉敷市水道事業会計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倉敷市下水道事業特別会計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総社広域環境施設組合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倉敷市土地開発公社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倉敷市母子父子寡婦福祉資金貸付特別会計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倉敷市介護保険事業特別会計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倉敷市立児島市民病院事業会計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倉敷市農業集落排水事業特別会計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備南水道企業団</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一般財団法人倉敷市開発公社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〇</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倉敷市住宅新築資金等貸付特別会計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倉敷市後期高齢者医療事業特別会計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倉敷市児島モーターボート競走事業会計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岡山県南部水道企業団</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公益財団法人倉敷市保健医療センター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岡山県広域水道企業団</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公益財団法人倉敷市スポーツ振興事業団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倉敷西部清掃施設組合</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公益財団法人倉敷市文化振興財団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備南衛生施設組合</v>
      </c>
      <c r="BZ39" s="372"/>
      <c r="CA39" s="372"/>
      <c r="CB39" s="372"/>
      <c r="CC39" s="372"/>
      <c r="CD39" s="372"/>
      <c r="CE39" s="372"/>
      <c r="CF39" s="372"/>
      <c r="CG39" s="372"/>
      <c r="CH39" s="372"/>
      <c r="CI39" s="372"/>
      <c r="CJ39" s="372"/>
      <c r="CK39" s="372"/>
      <c r="CL39" s="372"/>
      <c r="CM39" s="372"/>
      <c r="CN39" s="165"/>
      <c r="CO39" s="373">
        <f t="shared" si="3"/>
        <v>27</v>
      </c>
      <c r="CP39" s="373"/>
      <c r="CQ39" s="372" t="str">
        <f>IF('各会計、関係団体の財政状況及び健全化判断比率'!BS12="","",'各会計、関係団体の財政状況及び健全化判断比率'!BS12)</f>
        <v>くらしきシティプラザ東西ビル管理株式会社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倉敷地区農業共済事務組合</v>
      </c>
      <c r="BZ40" s="372"/>
      <c r="CA40" s="372"/>
      <c r="CB40" s="372"/>
      <c r="CC40" s="372"/>
      <c r="CD40" s="372"/>
      <c r="CE40" s="372"/>
      <c r="CF40" s="372"/>
      <c r="CG40" s="372"/>
      <c r="CH40" s="372"/>
      <c r="CI40" s="372"/>
      <c r="CJ40" s="372"/>
      <c r="CK40" s="372"/>
      <c r="CL40" s="372"/>
      <c r="CM40" s="372"/>
      <c r="CN40" s="165"/>
      <c r="CO40" s="373">
        <f t="shared" si="3"/>
        <v>28</v>
      </c>
      <c r="CP40" s="373"/>
      <c r="CQ40" s="372" t="str">
        <f>IF('各会計、関係団体の財政状況及び健全化判断比率'!BS13="","",'各会計、関係団体の財政状況及び健全化判断比率'!BS13)</f>
        <v>倉敷市開発ビル管理株式会社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高梁川東西用水組合</v>
      </c>
      <c r="BZ41" s="372"/>
      <c r="CA41" s="372"/>
      <c r="CB41" s="372"/>
      <c r="CC41" s="372"/>
      <c r="CD41" s="372"/>
      <c r="CE41" s="372"/>
      <c r="CF41" s="372"/>
      <c r="CG41" s="372"/>
      <c r="CH41" s="372"/>
      <c r="CI41" s="372"/>
      <c r="CJ41" s="372"/>
      <c r="CK41" s="372"/>
      <c r="CL41" s="372"/>
      <c r="CM41" s="372"/>
      <c r="CN41" s="165"/>
      <c r="CO41" s="373">
        <f t="shared" si="3"/>
        <v>29</v>
      </c>
      <c r="CP41" s="373"/>
      <c r="CQ41" s="372" t="str">
        <f>IF('各会計、関係団体の財政状況及び健全化判断比率'!BS14="","",'各会計、関係団体の財政状況及び健全化判断比率'!BS14)</f>
        <v>水島臨海鉄道株式会社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八ケ郷合同用水組合</v>
      </c>
      <c r="BZ42" s="372"/>
      <c r="CA42" s="372"/>
      <c r="CB42" s="372"/>
      <c r="CC42" s="372"/>
      <c r="CD42" s="372"/>
      <c r="CE42" s="372"/>
      <c r="CF42" s="372"/>
      <c r="CG42" s="372"/>
      <c r="CH42" s="372"/>
      <c r="CI42" s="372"/>
      <c r="CJ42" s="372"/>
      <c r="CK42" s="372"/>
      <c r="CL42" s="372"/>
      <c r="CM42" s="372"/>
      <c r="CN42" s="165"/>
      <c r="CO42" s="373">
        <f t="shared" si="3"/>
        <v>30</v>
      </c>
      <c r="CP42" s="373"/>
      <c r="CQ42" s="372" t="str">
        <f>IF('各会計、関係団体の財政状況及び健全化判断比率'!BS15="","",'各会計、関係団体の財政状況及び健全化判断比率'!BS15)</f>
        <v>倉敷ファッションセンター株式会社</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湛井十二箇郷組合</v>
      </c>
      <c r="BZ43" s="372"/>
      <c r="CA43" s="372"/>
      <c r="CB43" s="372"/>
      <c r="CC43" s="372"/>
      <c r="CD43" s="372"/>
      <c r="CE43" s="372"/>
      <c r="CF43" s="372"/>
      <c r="CG43" s="372"/>
      <c r="CH43" s="372"/>
      <c r="CI43" s="372"/>
      <c r="CJ43" s="372"/>
      <c r="CK43" s="372"/>
      <c r="CL43" s="372"/>
      <c r="CM43" s="372"/>
      <c r="CN43" s="165"/>
      <c r="CO43" s="373">
        <f t="shared" si="3"/>
        <v>31</v>
      </c>
      <c r="CP43" s="373"/>
      <c r="CQ43" s="372" t="str">
        <f>IF('各会計、関係団体の財政状況及び健全化判断比率'!BS16="","",'各会計、関係団体の財政状況及び健全化判断比率'!BS16)</f>
        <v>水島エコワークス株式会社</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1" t="s">
        <v>514</v>
      </c>
      <c r="D34" s="1181"/>
      <c r="E34" s="1182"/>
      <c r="F34" s="32" t="s">
        <v>515</v>
      </c>
      <c r="G34" s="33" t="s">
        <v>516</v>
      </c>
      <c r="H34" s="33" t="s">
        <v>517</v>
      </c>
      <c r="I34" s="33" t="s">
        <v>518</v>
      </c>
      <c r="J34" s="34" t="s">
        <v>519</v>
      </c>
      <c r="K34" s="22"/>
      <c r="L34" s="22"/>
      <c r="M34" s="22"/>
      <c r="N34" s="22"/>
      <c r="O34" s="22"/>
      <c r="P34" s="22"/>
    </row>
    <row r="35" spans="1:16" ht="39" customHeight="1" x14ac:dyDescent="0.15">
      <c r="A35" s="22"/>
      <c r="B35" s="35"/>
      <c r="C35" s="1175" t="s">
        <v>520</v>
      </c>
      <c r="D35" s="1176"/>
      <c r="E35" s="1177"/>
      <c r="F35" s="36">
        <v>10.55</v>
      </c>
      <c r="G35" s="37">
        <v>11.48</v>
      </c>
      <c r="H35" s="37">
        <v>12.02</v>
      </c>
      <c r="I35" s="37">
        <v>11.5</v>
      </c>
      <c r="J35" s="38">
        <v>11.08</v>
      </c>
      <c r="K35" s="22"/>
      <c r="L35" s="22"/>
      <c r="M35" s="22"/>
      <c r="N35" s="22"/>
      <c r="O35" s="22"/>
      <c r="P35" s="22"/>
    </row>
    <row r="36" spans="1:16" ht="39" customHeight="1" x14ac:dyDescent="0.15">
      <c r="A36" s="22"/>
      <c r="B36" s="35"/>
      <c r="C36" s="1175" t="s">
        <v>521</v>
      </c>
      <c r="D36" s="1176"/>
      <c r="E36" s="1177"/>
      <c r="F36" s="36">
        <v>5.78</v>
      </c>
      <c r="G36" s="37">
        <v>4.9400000000000004</v>
      </c>
      <c r="H36" s="37">
        <v>5.01</v>
      </c>
      <c r="I36" s="37">
        <v>3.57</v>
      </c>
      <c r="J36" s="38">
        <v>6.13</v>
      </c>
      <c r="K36" s="22"/>
      <c r="L36" s="22"/>
      <c r="M36" s="22"/>
      <c r="N36" s="22"/>
      <c r="O36" s="22"/>
      <c r="P36" s="22"/>
    </row>
    <row r="37" spans="1:16" ht="39" customHeight="1" x14ac:dyDescent="0.15">
      <c r="A37" s="22"/>
      <c r="B37" s="35"/>
      <c r="C37" s="1175" t="s">
        <v>522</v>
      </c>
      <c r="D37" s="1176"/>
      <c r="E37" s="1177"/>
      <c r="F37" s="36">
        <v>5.43</v>
      </c>
      <c r="G37" s="37">
        <v>4.83</v>
      </c>
      <c r="H37" s="37">
        <v>4.5199999999999996</v>
      </c>
      <c r="I37" s="37">
        <v>4.38</v>
      </c>
      <c r="J37" s="38">
        <v>4.46</v>
      </c>
      <c r="K37" s="22"/>
      <c r="L37" s="22"/>
      <c r="M37" s="22"/>
      <c r="N37" s="22"/>
      <c r="O37" s="22"/>
      <c r="P37" s="22"/>
    </row>
    <row r="38" spans="1:16" ht="39" customHeight="1" x14ac:dyDescent="0.15">
      <c r="A38" s="22"/>
      <c r="B38" s="35"/>
      <c r="C38" s="1175" t="s">
        <v>523</v>
      </c>
      <c r="D38" s="1176"/>
      <c r="E38" s="1177"/>
      <c r="F38" s="36">
        <v>0.46</v>
      </c>
      <c r="G38" s="37">
        <v>0.57999999999999996</v>
      </c>
      <c r="H38" s="37">
        <v>0.72</v>
      </c>
      <c r="I38" s="37">
        <v>0.79</v>
      </c>
      <c r="J38" s="38">
        <v>0.78</v>
      </c>
      <c r="K38" s="22"/>
      <c r="L38" s="22"/>
      <c r="M38" s="22"/>
      <c r="N38" s="22"/>
      <c r="O38" s="22"/>
      <c r="P38" s="22"/>
    </row>
    <row r="39" spans="1:16" ht="39" customHeight="1" x14ac:dyDescent="0.15">
      <c r="A39" s="22"/>
      <c r="B39" s="35"/>
      <c r="C39" s="1175" t="s">
        <v>524</v>
      </c>
      <c r="D39" s="1176"/>
      <c r="E39" s="1177"/>
      <c r="F39" s="36">
        <v>1.38</v>
      </c>
      <c r="G39" s="37">
        <v>0.86</v>
      </c>
      <c r="H39" s="37">
        <v>0.91</v>
      </c>
      <c r="I39" s="37">
        <v>1.68</v>
      </c>
      <c r="J39" s="38">
        <v>0.76</v>
      </c>
      <c r="K39" s="22"/>
      <c r="L39" s="22"/>
      <c r="M39" s="22"/>
      <c r="N39" s="22"/>
      <c r="O39" s="22"/>
      <c r="P39" s="22"/>
    </row>
    <row r="40" spans="1:16" ht="39" customHeight="1" x14ac:dyDescent="0.15">
      <c r="A40" s="22"/>
      <c r="B40" s="35"/>
      <c r="C40" s="1175" t="s">
        <v>525</v>
      </c>
      <c r="D40" s="1176"/>
      <c r="E40" s="1177"/>
      <c r="F40" s="36">
        <v>0.4</v>
      </c>
      <c r="G40" s="37">
        <v>0.42</v>
      </c>
      <c r="H40" s="37">
        <v>0.15</v>
      </c>
      <c r="I40" s="37">
        <v>0.42</v>
      </c>
      <c r="J40" s="38">
        <v>0.14000000000000001</v>
      </c>
      <c r="K40" s="22"/>
      <c r="L40" s="22"/>
      <c r="M40" s="22"/>
      <c r="N40" s="22"/>
      <c r="O40" s="22"/>
      <c r="P40" s="22"/>
    </row>
    <row r="41" spans="1:16" ht="39" customHeight="1" x14ac:dyDescent="0.15">
      <c r="A41" s="22"/>
      <c r="B41" s="35"/>
      <c r="C41" s="1175" t="s">
        <v>526</v>
      </c>
      <c r="D41" s="1176"/>
      <c r="E41" s="1177"/>
      <c r="F41" s="36" t="s">
        <v>527</v>
      </c>
      <c r="G41" s="37">
        <v>0</v>
      </c>
      <c r="H41" s="37">
        <v>0</v>
      </c>
      <c r="I41" s="37">
        <v>0.01</v>
      </c>
      <c r="J41" s="38">
        <v>0</v>
      </c>
      <c r="K41" s="22"/>
      <c r="L41" s="22"/>
      <c r="M41" s="22"/>
      <c r="N41" s="22"/>
      <c r="O41" s="22"/>
      <c r="P41" s="22"/>
    </row>
    <row r="42" spans="1:16" ht="39" customHeight="1" x14ac:dyDescent="0.15">
      <c r="A42" s="22"/>
      <c r="B42" s="39"/>
      <c r="C42" s="1175" t="s">
        <v>528</v>
      </c>
      <c r="D42" s="1176"/>
      <c r="E42" s="1177"/>
      <c r="F42" s="36" t="s">
        <v>470</v>
      </c>
      <c r="G42" s="37" t="s">
        <v>470</v>
      </c>
      <c r="H42" s="37" t="s">
        <v>470</v>
      </c>
      <c r="I42" s="37" t="s">
        <v>470</v>
      </c>
      <c r="J42" s="38" t="s">
        <v>470</v>
      </c>
      <c r="K42" s="22"/>
      <c r="L42" s="22"/>
      <c r="M42" s="22"/>
      <c r="N42" s="22"/>
      <c r="O42" s="22"/>
      <c r="P42" s="22"/>
    </row>
    <row r="43" spans="1:16" ht="39" customHeight="1" thickBot="1" x14ac:dyDescent="0.2">
      <c r="A43" s="22"/>
      <c r="B43" s="40"/>
      <c r="C43" s="1178" t="s">
        <v>529</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15500</v>
      </c>
      <c r="L45" s="60">
        <v>15485</v>
      </c>
      <c r="M45" s="60">
        <v>14999</v>
      </c>
      <c r="N45" s="60">
        <v>15237</v>
      </c>
      <c r="O45" s="61">
        <v>14521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x14ac:dyDescent="0.15">
      <c r="A47" s="48"/>
      <c r="B47" s="1193"/>
      <c r="C47" s="1194"/>
      <c r="D47" s="62"/>
      <c r="E47" s="1185" t="s">
        <v>14</v>
      </c>
      <c r="F47" s="1185"/>
      <c r="G47" s="1185"/>
      <c r="H47" s="1185"/>
      <c r="I47" s="1185"/>
      <c r="J47" s="1186"/>
      <c r="K47" s="63">
        <v>217</v>
      </c>
      <c r="L47" s="64">
        <v>267</v>
      </c>
      <c r="M47" s="64">
        <v>317</v>
      </c>
      <c r="N47" s="64">
        <v>350</v>
      </c>
      <c r="O47" s="65">
        <v>383</v>
      </c>
      <c r="P47" s="48"/>
      <c r="Q47" s="48"/>
      <c r="R47" s="48"/>
      <c r="S47" s="48"/>
      <c r="T47" s="48"/>
      <c r="U47" s="48"/>
    </row>
    <row r="48" spans="1:21" ht="30.75" customHeight="1" x14ac:dyDescent="0.15">
      <c r="A48" s="48"/>
      <c r="B48" s="1193"/>
      <c r="C48" s="1194"/>
      <c r="D48" s="62"/>
      <c r="E48" s="1185" t="s">
        <v>15</v>
      </c>
      <c r="F48" s="1185"/>
      <c r="G48" s="1185"/>
      <c r="H48" s="1185"/>
      <c r="I48" s="1185"/>
      <c r="J48" s="1186"/>
      <c r="K48" s="63">
        <v>9912</v>
      </c>
      <c r="L48" s="64">
        <v>8989</v>
      </c>
      <c r="M48" s="64">
        <v>10240</v>
      </c>
      <c r="N48" s="64">
        <v>9795</v>
      </c>
      <c r="O48" s="65">
        <v>10268</v>
      </c>
      <c r="P48" s="48"/>
      <c r="Q48" s="48"/>
      <c r="R48" s="48"/>
      <c r="S48" s="48"/>
      <c r="T48" s="48"/>
      <c r="U48" s="48"/>
    </row>
    <row r="49" spans="1:21" ht="30.75" customHeight="1" x14ac:dyDescent="0.15">
      <c r="A49" s="48"/>
      <c r="B49" s="1193"/>
      <c r="C49" s="1194"/>
      <c r="D49" s="62"/>
      <c r="E49" s="1185" t="s">
        <v>16</v>
      </c>
      <c r="F49" s="1185"/>
      <c r="G49" s="1185"/>
      <c r="H49" s="1185"/>
      <c r="I49" s="1185"/>
      <c r="J49" s="1186"/>
      <c r="K49" s="63">
        <v>650</v>
      </c>
      <c r="L49" s="64">
        <v>351</v>
      </c>
      <c r="M49" s="64">
        <v>147</v>
      </c>
      <c r="N49" s="64">
        <v>147</v>
      </c>
      <c r="O49" s="65">
        <v>147</v>
      </c>
      <c r="P49" s="48"/>
      <c r="Q49" s="48"/>
      <c r="R49" s="48"/>
      <c r="S49" s="48"/>
      <c r="T49" s="48"/>
      <c r="U49" s="48"/>
    </row>
    <row r="50" spans="1:21" ht="30.75" customHeight="1" x14ac:dyDescent="0.15">
      <c r="A50" s="48"/>
      <c r="B50" s="1193"/>
      <c r="C50" s="1194"/>
      <c r="D50" s="62"/>
      <c r="E50" s="1185" t="s">
        <v>17</v>
      </c>
      <c r="F50" s="1185"/>
      <c r="G50" s="1185"/>
      <c r="H50" s="1185"/>
      <c r="I50" s="1185"/>
      <c r="J50" s="1186"/>
      <c r="K50" s="63">
        <v>3551</v>
      </c>
      <c r="L50" s="64">
        <v>1664</v>
      </c>
      <c r="M50" s="64">
        <v>1614</v>
      </c>
      <c r="N50" s="64">
        <v>1560</v>
      </c>
      <c r="O50" s="65">
        <v>1938</v>
      </c>
      <c r="P50" s="48"/>
      <c r="Q50" s="48"/>
      <c r="R50" s="48"/>
      <c r="S50" s="48"/>
      <c r="T50" s="48"/>
      <c r="U50" s="48"/>
    </row>
    <row r="51" spans="1:21" ht="30.75" customHeight="1" x14ac:dyDescent="0.15">
      <c r="A51" s="48"/>
      <c r="B51" s="1195"/>
      <c r="C51" s="1196"/>
      <c r="D51" s="66"/>
      <c r="E51" s="1185" t="s">
        <v>18</v>
      </c>
      <c r="F51" s="1185"/>
      <c r="G51" s="1185"/>
      <c r="H51" s="1185"/>
      <c r="I51" s="1185"/>
      <c r="J51" s="1186"/>
      <c r="K51" s="63">
        <v>9</v>
      </c>
      <c r="L51" s="64">
        <v>6</v>
      </c>
      <c r="M51" s="64">
        <v>3</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19318</v>
      </c>
      <c r="L52" s="64">
        <v>19887</v>
      </c>
      <c r="M52" s="64">
        <v>20530</v>
      </c>
      <c r="N52" s="64">
        <v>21588</v>
      </c>
      <c r="O52" s="65">
        <v>21108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10521</v>
      </c>
      <c r="L53" s="69">
        <v>6875</v>
      </c>
      <c r="M53" s="69">
        <v>6790</v>
      </c>
      <c r="N53" s="69">
        <v>5501</v>
      </c>
      <c r="O53" s="70">
        <v>6149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11" t="s">
        <v>24</v>
      </c>
      <c r="C41" s="1212"/>
      <c r="D41" s="81"/>
      <c r="E41" s="1213" t="s">
        <v>25</v>
      </c>
      <c r="F41" s="1213"/>
      <c r="G41" s="1213"/>
      <c r="H41" s="1214"/>
      <c r="I41" s="82">
        <v>158662</v>
      </c>
      <c r="J41" s="83">
        <v>161880</v>
      </c>
      <c r="K41" s="83">
        <v>165011</v>
      </c>
      <c r="L41" s="83">
        <v>168454</v>
      </c>
      <c r="M41" s="84">
        <v>173312</v>
      </c>
    </row>
    <row r="42" spans="2:13" ht="27.75" customHeight="1" x14ac:dyDescent="0.15">
      <c r="B42" s="1201"/>
      <c r="C42" s="1202"/>
      <c r="D42" s="85"/>
      <c r="E42" s="1205" t="s">
        <v>26</v>
      </c>
      <c r="F42" s="1205"/>
      <c r="G42" s="1205"/>
      <c r="H42" s="1206"/>
      <c r="I42" s="86">
        <v>11177</v>
      </c>
      <c r="J42" s="87">
        <v>10033</v>
      </c>
      <c r="K42" s="87">
        <v>8613</v>
      </c>
      <c r="L42" s="87">
        <v>7088</v>
      </c>
      <c r="M42" s="88">
        <v>5687</v>
      </c>
    </row>
    <row r="43" spans="2:13" ht="27.75" customHeight="1" x14ac:dyDescent="0.15">
      <c r="B43" s="1201"/>
      <c r="C43" s="1202"/>
      <c r="D43" s="85"/>
      <c r="E43" s="1205" t="s">
        <v>27</v>
      </c>
      <c r="F43" s="1205"/>
      <c r="G43" s="1205"/>
      <c r="H43" s="1206"/>
      <c r="I43" s="86">
        <v>132247</v>
      </c>
      <c r="J43" s="87">
        <v>128763</v>
      </c>
      <c r="K43" s="87">
        <v>124319</v>
      </c>
      <c r="L43" s="87">
        <v>118208</v>
      </c>
      <c r="M43" s="88">
        <v>114069</v>
      </c>
    </row>
    <row r="44" spans="2:13" ht="27.75" customHeight="1" x14ac:dyDescent="0.15">
      <c r="B44" s="1201"/>
      <c r="C44" s="1202"/>
      <c r="D44" s="85"/>
      <c r="E44" s="1205" t="s">
        <v>28</v>
      </c>
      <c r="F44" s="1205"/>
      <c r="G44" s="1205"/>
      <c r="H44" s="1206"/>
      <c r="I44" s="86">
        <v>1188</v>
      </c>
      <c r="J44" s="87">
        <v>965</v>
      </c>
      <c r="K44" s="87">
        <v>825</v>
      </c>
      <c r="L44" s="87">
        <v>692</v>
      </c>
      <c r="M44" s="88">
        <v>543</v>
      </c>
    </row>
    <row r="45" spans="2:13" ht="27.75" customHeight="1" x14ac:dyDescent="0.15">
      <c r="B45" s="1201"/>
      <c r="C45" s="1202"/>
      <c r="D45" s="85"/>
      <c r="E45" s="1205" t="s">
        <v>29</v>
      </c>
      <c r="F45" s="1205"/>
      <c r="G45" s="1205"/>
      <c r="H45" s="1206"/>
      <c r="I45" s="86">
        <v>25955</v>
      </c>
      <c r="J45" s="87">
        <v>24267</v>
      </c>
      <c r="K45" s="87">
        <v>23162</v>
      </c>
      <c r="L45" s="87">
        <v>21122</v>
      </c>
      <c r="M45" s="88">
        <v>19498</v>
      </c>
    </row>
    <row r="46" spans="2:13" ht="27.75" customHeight="1" x14ac:dyDescent="0.15">
      <c r="B46" s="1201"/>
      <c r="C46" s="1202"/>
      <c r="D46" s="85"/>
      <c r="E46" s="1205" t="s">
        <v>30</v>
      </c>
      <c r="F46" s="1205"/>
      <c r="G46" s="1205"/>
      <c r="H46" s="1206"/>
      <c r="I46" s="86">
        <v>947</v>
      </c>
      <c r="J46" s="87">
        <v>802</v>
      </c>
      <c r="K46" s="87">
        <v>752</v>
      </c>
      <c r="L46" s="87">
        <v>616</v>
      </c>
      <c r="M46" s="88">
        <v>506</v>
      </c>
    </row>
    <row r="47" spans="2:13" ht="27.75" customHeight="1" x14ac:dyDescent="0.15">
      <c r="B47" s="1201"/>
      <c r="C47" s="1202"/>
      <c r="D47" s="85"/>
      <c r="E47" s="1205" t="s">
        <v>31</v>
      </c>
      <c r="F47" s="1205"/>
      <c r="G47" s="1205"/>
      <c r="H47" s="1206"/>
      <c r="I47" s="86" t="s">
        <v>470</v>
      </c>
      <c r="J47" s="87" t="s">
        <v>470</v>
      </c>
      <c r="K47" s="87" t="s">
        <v>470</v>
      </c>
      <c r="L47" s="87" t="s">
        <v>470</v>
      </c>
      <c r="M47" s="88" t="s">
        <v>470</v>
      </c>
    </row>
    <row r="48" spans="2:13" ht="27.75" customHeight="1" x14ac:dyDescent="0.15">
      <c r="B48" s="1203"/>
      <c r="C48" s="1204"/>
      <c r="D48" s="85"/>
      <c r="E48" s="1205" t="s">
        <v>32</v>
      </c>
      <c r="F48" s="1205"/>
      <c r="G48" s="1205"/>
      <c r="H48" s="1206"/>
      <c r="I48" s="86" t="s">
        <v>470</v>
      </c>
      <c r="J48" s="87" t="s">
        <v>470</v>
      </c>
      <c r="K48" s="87" t="s">
        <v>470</v>
      </c>
      <c r="L48" s="87" t="s">
        <v>470</v>
      </c>
      <c r="M48" s="88" t="s">
        <v>470</v>
      </c>
    </row>
    <row r="49" spans="2:13" ht="27.75" customHeight="1" x14ac:dyDescent="0.15">
      <c r="B49" s="1199" t="s">
        <v>33</v>
      </c>
      <c r="C49" s="1200"/>
      <c r="D49" s="89"/>
      <c r="E49" s="1205" t="s">
        <v>34</v>
      </c>
      <c r="F49" s="1205"/>
      <c r="G49" s="1205"/>
      <c r="H49" s="1206"/>
      <c r="I49" s="86">
        <v>13882</v>
      </c>
      <c r="J49" s="87">
        <v>17567</v>
      </c>
      <c r="K49" s="87">
        <v>21997</v>
      </c>
      <c r="L49" s="87">
        <v>24363</v>
      </c>
      <c r="M49" s="88">
        <v>28561</v>
      </c>
    </row>
    <row r="50" spans="2:13" ht="27.75" customHeight="1" x14ac:dyDescent="0.15">
      <c r="B50" s="1201"/>
      <c r="C50" s="1202"/>
      <c r="D50" s="85"/>
      <c r="E50" s="1205" t="s">
        <v>35</v>
      </c>
      <c r="F50" s="1205"/>
      <c r="G50" s="1205"/>
      <c r="H50" s="1206"/>
      <c r="I50" s="86">
        <v>54368</v>
      </c>
      <c r="J50" s="87">
        <v>51182</v>
      </c>
      <c r="K50" s="87">
        <v>46914</v>
      </c>
      <c r="L50" s="87">
        <v>44717</v>
      </c>
      <c r="M50" s="88">
        <v>41203</v>
      </c>
    </row>
    <row r="51" spans="2:13" ht="27.75" customHeight="1" x14ac:dyDescent="0.15">
      <c r="B51" s="1203"/>
      <c r="C51" s="1204"/>
      <c r="D51" s="85"/>
      <c r="E51" s="1205" t="s">
        <v>36</v>
      </c>
      <c r="F51" s="1205"/>
      <c r="G51" s="1205"/>
      <c r="H51" s="1206"/>
      <c r="I51" s="86">
        <v>193087</v>
      </c>
      <c r="J51" s="87">
        <v>193146</v>
      </c>
      <c r="K51" s="87">
        <v>196394</v>
      </c>
      <c r="L51" s="87">
        <v>196985</v>
      </c>
      <c r="M51" s="88">
        <v>199124</v>
      </c>
    </row>
    <row r="52" spans="2:13" ht="27.75" customHeight="1" thickBot="1" x14ac:dyDescent="0.2">
      <c r="B52" s="1207" t="s">
        <v>37</v>
      </c>
      <c r="C52" s="1208"/>
      <c r="D52" s="90"/>
      <c r="E52" s="1209" t="s">
        <v>38</v>
      </c>
      <c r="F52" s="1209"/>
      <c r="G52" s="1209"/>
      <c r="H52" s="1210"/>
      <c r="I52" s="91">
        <v>68840</v>
      </c>
      <c r="J52" s="92">
        <v>64815</v>
      </c>
      <c r="K52" s="92">
        <v>57376</v>
      </c>
      <c r="L52" s="92">
        <v>50116</v>
      </c>
      <c r="M52" s="93">
        <v>44729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580</v>
      </c>
      <c r="I42" s="352"/>
      <c r="J42" s="352"/>
      <c r="K42" s="352"/>
      <c r="L42" s="244"/>
      <c r="M42" s="244"/>
      <c r="N42" s="244"/>
      <c r="O42" s="244"/>
    </row>
    <row r="43" spans="2:17" x14ac:dyDescent="0.15">
      <c r="B43" s="248"/>
      <c r="C43" s="244"/>
      <c r="D43" s="244"/>
      <c r="E43" s="244"/>
      <c r="F43" s="244"/>
      <c r="G43" s="1227" t="s">
        <v>590</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581</v>
      </c>
    </row>
    <row r="50" spans="1:17" x14ac:dyDescent="0.15">
      <c r="B50" s="248"/>
      <c r="C50" s="244"/>
      <c r="D50" s="244"/>
      <c r="E50" s="244"/>
      <c r="F50" s="244"/>
      <c r="G50" s="1236"/>
      <c r="H50" s="1237"/>
      <c r="I50" s="1237"/>
      <c r="J50" s="1238"/>
      <c r="K50" s="354" t="s">
        <v>509</v>
      </c>
      <c r="L50" s="354" t="s">
        <v>510</v>
      </c>
      <c r="M50" s="354" t="s">
        <v>511</v>
      </c>
      <c r="N50" s="354" t="s">
        <v>512</v>
      </c>
      <c r="O50" s="354" t="s">
        <v>513</v>
      </c>
    </row>
    <row r="51" spans="1:17" x14ac:dyDescent="0.15">
      <c r="B51" s="248"/>
      <c r="C51" s="244"/>
      <c r="D51" s="244"/>
      <c r="E51" s="244"/>
      <c r="F51" s="244"/>
      <c r="G51" s="1239" t="s">
        <v>582</v>
      </c>
      <c r="H51" s="1240"/>
      <c r="I51" s="1245" t="s">
        <v>583</v>
      </c>
      <c r="J51" s="1245"/>
      <c r="K51" s="1249"/>
      <c r="L51" s="1249"/>
      <c r="M51" s="1249"/>
      <c r="N51" s="1249"/>
      <c r="O51" s="1215">
        <v>49.5</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584</v>
      </c>
      <c r="J53" s="1225"/>
      <c r="K53" s="1250"/>
      <c r="L53" s="1250"/>
      <c r="M53" s="1250"/>
      <c r="N53" s="1250"/>
      <c r="O53" s="1247">
        <v>73</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585</v>
      </c>
      <c r="H55" s="1220"/>
      <c r="I55" s="1225" t="s">
        <v>583</v>
      </c>
      <c r="J55" s="1225"/>
      <c r="K55" s="1249"/>
      <c r="L55" s="1249"/>
      <c r="M55" s="1249"/>
      <c r="N55" s="1249"/>
      <c r="O55" s="1215">
        <v>41.4</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584</v>
      </c>
      <c r="J57" s="1217"/>
      <c r="K57" s="1250"/>
      <c r="L57" s="1250"/>
      <c r="M57" s="1250"/>
      <c r="N57" s="1250"/>
      <c r="O57" s="1247">
        <v>60.3</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586</v>
      </c>
      <c r="C63" s="244"/>
      <c r="D63" s="244"/>
      <c r="E63" s="244"/>
      <c r="F63" s="244"/>
      <c r="G63" s="244"/>
      <c r="H63" s="244"/>
      <c r="I63" s="244"/>
      <c r="J63" s="244"/>
      <c r="K63" s="244"/>
      <c r="L63" s="244"/>
      <c r="M63" s="244"/>
      <c r="N63" s="244"/>
      <c r="O63" s="244"/>
    </row>
    <row r="64" spans="1:17" x14ac:dyDescent="0.15">
      <c r="B64" s="248"/>
      <c r="C64" s="244"/>
      <c r="D64" s="244"/>
      <c r="E64" s="244"/>
      <c r="F64" s="244"/>
      <c r="G64" s="351" t="s">
        <v>580</v>
      </c>
      <c r="I64" s="352"/>
      <c r="J64" s="352"/>
      <c r="K64" s="352"/>
      <c r="L64" s="244"/>
      <c r="M64" s="244"/>
      <c r="N64" s="244"/>
      <c r="O64" s="244"/>
    </row>
    <row r="65" spans="2:30" x14ac:dyDescent="0.15">
      <c r="B65" s="248"/>
      <c r="C65" s="244"/>
      <c r="D65" s="244"/>
      <c r="E65" s="244"/>
      <c r="F65" s="244"/>
      <c r="G65" s="1227" t="s">
        <v>589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587</v>
      </c>
      <c r="I71" s="368"/>
      <c r="J71" s="364"/>
      <c r="K71" s="364"/>
      <c r="L71" s="365"/>
      <c r="M71" s="364"/>
      <c r="N71" s="365"/>
      <c r="O71" s="366"/>
    </row>
    <row r="72" spans="2:30" x14ac:dyDescent="0.15">
      <c r="B72" s="248"/>
      <c r="C72" s="244"/>
      <c r="D72" s="244"/>
      <c r="E72" s="244"/>
      <c r="F72" s="244"/>
      <c r="G72" s="1236"/>
      <c r="H72" s="1237"/>
      <c r="I72" s="1237"/>
      <c r="J72" s="1238"/>
      <c r="K72" s="354" t="s">
        <v>509</v>
      </c>
      <c r="L72" s="354" t="s">
        <v>510</v>
      </c>
      <c r="M72" s="354" t="s">
        <v>511</v>
      </c>
      <c r="N72" s="354" t="s">
        <v>512</v>
      </c>
      <c r="O72" s="354" t="s">
        <v>513</v>
      </c>
    </row>
    <row r="73" spans="2:30" x14ac:dyDescent="0.15">
      <c r="B73" s="248"/>
      <c r="C73" s="244"/>
      <c r="D73" s="244"/>
      <c r="E73" s="244"/>
      <c r="F73" s="244"/>
      <c r="G73" s="1239" t="s">
        <v>582</v>
      </c>
      <c r="H73" s="1240"/>
      <c r="I73" s="1245" t="s">
        <v>583</v>
      </c>
      <c r="J73" s="1245"/>
      <c r="K73" s="1226">
        <v>80.2</v>
      </c>
      <c r="L73" s="1226">
        <v>74</v>
      </c>
      <c r="M73" s="1215">
        <v>64.400000000000006</v>
      </c>
      <c r="N73" s="1215">
        <v>57</v>
      </c>
      <c r="O73" s="1215">
        <v>49.5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588</v>
      </c>
      <c r="J75" s="1225"/>
      <c r="K75" s="1247">
        <v>11.3</v>
      </c>
      <c r="L75" s="1247">
        <v>10.1</v>
      </c>
      <c r="M75" s="1247">
        <v>9.1999999999999993</v>
      </c>
      <c r="N75" s="1247">
        <v>7.2</v>
      </c>
      <c r="O75" s="1247">
        <v>6.9</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585</v>
      </c>
      <c r="H77" s="1220"/>
      <c r="I77" s="1225" t="s">
        <v>583</v>
      </c>
      <c r="J77" s="1225"/>
      <c r="K77" s="1226">
        <v>74</v>
      </c>
      <c r="L77" s="1226">
        <v>62.7</v>
      </c>
      <c r="M77" s="1215">
        <v>54.4</v>
      </c>
      <c r="N77" s="1215">
        <v>47</v>
      </c>
      <c r="O77" s="1215">
        <v>41.4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588</v>
      </c>
      <c r="J79" s="1217"/>
      <c r="K79" s="1218">
        <v>9.1999999999999993</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508</v>
      </c>
      <c r="G2" s="111"/>
      <c r="H2" s="112"/>
    </row>
    <row r="3" spans="1:8" x14ac:dyDescent="0.15">
      <c r="A3" s="108" t="s">
        <v>501</v>
      </c>
      <c r="B3" s="113"/>
      <c r="C3" s="114"/>
      <c r="D3" s="115">
        <v>48504</v>
      </c>
      <c r="E3" s="116"/>
      <c r="F3" s="117">
        <v>43858</v>
      </c>
      <c r="G3" s="118"/>
      <c r="H3" s="119"/>
    </row>
    <row r="4" spans="1:8" x14ac:dyDescent="0.15">
      <c r="A4" s="120"/>
      <c r="B4" s="121"/>
      <c r="C4" s="122"/>
      <c r="D4" s="123">
        <v>26437</v>
      </c>
      <c r="E4" s="124"/>
      <c r="F4" s="125">
        <v>23714</v>
      </c>
      <c r="G4" s="126"/>
      <c r="H4" s="127"/>
    </row>
    <row r="5" spans="1:8" x14ac:dyDescent="0.15">
      <c r="A5" s="108" t="s">
        <v>503</v>
      </c>
      <c r="B5" s="113"/>
      <c r="C5" s="114"/>
      <c r="D5" s="115">
        <v>35790</v>
      </c>
      <c r="E5" s="116"/>
      <c r="F5" s="117">
        <v>41705</v>
      </c>
      <c r="G5" s="118"/>
      <c r="H5" s="119"/>
    </row>
    <row r="6" spans="1:8" x14ac:dyDescent="0.15">
      <c r="A6" s="120"/>
      <c r="B6" s="121"/>
      <c r="C6" s="122"/>
      <c r="D6" s="123">
        <v>19533</v>
      </c>
      <c r="E6" s="124"/>
      <c r="F6" s="125">
        <v>22742</v>
      </c>
      <c r="G6" s="126"/>
      <c r="H6" s="127"/>
    </row>
    <row r="7" spans="1:8" x14ac:dyDescent="0.15">
      <c r="A7" s="108" t="s">
        <v>504</v>
      </c>
      <c r="B7" s="113"/>
      <c r="C7" s="114"/>
      <c r="D7" s="115">
        <v>35463</v>
      </c>
      <c r="E7" s="116"/>
      <c r="F7" s="117">
        <v>47677</v>
      </c>
      <c r="G7" s="118"/>
      <c r="H7" s="119"/>
    </row>
    <row r="8" spans="1:8" x14ac:dyDescent="0.15">
      <c r="A8" s="120"/>
      <c r="B8" s="121"/>
      <c r="C8" s="122"/>
      <c r="D8" s="123">
        <v>20581</v>
      </c>
      <c r="E8" s="124"/>
      <c r="F8" s="125">
        <v>23360</v>
      </c>
      <c r="G8" s="126"/>
      <c r="H8" s="127"/>
    </row>
    <row r="9" spans="1:8" x14ac:dyDescent="0.15">
      <c r="A9" s="108" t="s">
        <v>505</v>
      </c>
      <c r="B9" s="113"/>
      <c r="C9" s="114"/>
      <c r="D9" s="115">
        <v>44815</v>
      </c>
      <c r="E9" s="116"/>
      <c r="F9" s="117">
        <v>51613</v>
      </c>
      <c r="G9" s="118"/>
      <c r="H9" s="119"/>
    </row>
    <row r="10" spans="1:8" x14ac:dyDescent="0.15">
      <c r="A10" s="120"/>
      <c r="B10" s="121"/>
      <c r="C10" s="122"/>
      <c r="D10" s="123">
        <v>23501</v>
      </c>
      <c r="E10" s="124"/>
      <c r="F10" s="125">
        <v>25872</v>
      </c>
      <c r="G10" s="126"/>
      <c r="H10" s="127"/>
    </row>
    <row r="11" spans="1:8" x14ac:dyDescent="0.15">
      <c r="A11" s="108" t="s">
        <v>506</v>
      </c>
      <c r="B11" s="113"/>
      <c r="C11" s="114"/>
      <c r="D11" s="115">
        <v>47073</v>
      </c>
      <c r="E11" s="116"/>
      <c r="F11" s="117">
        <v>50880</v>
      </c>
      <c r="G11" s="118"/>
      <c r="H11" s="119"/>
    </row>
    <row r="12" spans="1:8" x14ac:dyDescent="0.15">
      <c r="A12" s="120"/>
      <c r="B12" s="121"/>
      <c r="C12" s="128"/>
      <c r="D12" s="123">
        <v>27567</v>
      </c>
      <c r="E12" s="124"/>
      <c r="F12" s="125">
        <v>27819</v>
      </c>
      <c r="G12" s="126"/>
      <c r="H12" s="127"/>
    </row>
    <row r="13" spans="1:8" x14ac:dyDescent="0.15">
      <c r="A13" s="108"/>
      <c r="B13" s="113"/>
      <c r="C13" s="129"/>
      <c r="D13" s="130">
        <v>42329</v>
      </c>
      <c r="E13" s="131"/>
      <c r="F13" s="132">
        <v>47147</v>
      </c>
      <c r="G13" s="133"/>
      <c r="H13" s="119"/>
    </row>
    <row r="14" spans="1:8" x14ac:dyDescent="0.15">
      <c r="A14" s="120"/>
      <c r="B14" s="121"/>
      <c r="C14" s="122"/>
      <c r="D14" s="123">
        <v>23524</v>
      </c>
      <c r="E14" s="124"/>
      <c r="F14" s="125">
        <v>24701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4.67</v>
      </c>
      <c r="C19" s="134">
        <f>ROUND(VALUE(SUBSTITUTE(実質収支比率等に係る経年分析!G$48,"▲","-")),2)</f>
        <v>3.85</v>
      </c>
      <c r="D19" s="134">
        <f>ROUND(VALUE(SUBSTITUTE(実質収支比率等に係る経年分析!H$48,"▲","-")),2)</f>
        <v>3.95</v>
      </c>
      <c r="E19" s="134">
        <f>ROUND(VALUE(SUBSTITUTE(実質収支比率等に係る経年分析!I$48,"▲","-")),2)</f>
        <v>2.54</v>
      </c>
      <c r="F19" s="134">
        <f>ROUND(VALUE(SUBSTITUTE(実質収支比率等に係る経年分析!J$48,"▲","-")),2)</f>
        <v>5.13</v>
      </c>
    </row>
    <row r="20" spans="1:11" x14ac:dyDescent="0.15">
      <c r="A20" s="134" t="s">
        <v>43</v>
      </c>
      <c r="B20" s="134">
        <f>ROUND(VALUE(SUBSTITUTE(実質収支比率等に係る経年分析!F$47,"▲","-")),2)</f>
        <v>7.25</v>
      </c>
      <c r="C20" s="134">
        <f>ROUND(VALUE(SUBSTITUTE(実質収支比率等に係る経年分析!G$47,"▲","-")),2)</f>
        <v>7.76</v>
      </c>
      <c r="D20" s="134">
        <f>ROUND(VALUE(SUBSTITUTE(実質収支比率等に係る経年分析!H$47,"▲","-")),2)</f>
        <v>8.6</v>
      </c>
      <c r="E20" s="134">
        <f>ROUND(VALUE(SUBSTITUTE(実質収支比率等に係る経年分析!I$47,"▲","-")),2)</f>
        <v>9.1</v>
      </c>
      <c r="F20" s="134">
        <f>ROUND(VALUE(SUBSTITUTE(実質収支比率等に係る経年分析!J$47,"▲","-")),2)</f>
        <v>9.65</v>
      </c>
    </row>
    <row r="21" spans="1:11" x14ac:dyDescent="0.15">
      <c r="A21" s="134" t="s">
        <v>44</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0.91</v>
      </c>
      <c r="D21" s="134">
        <f>IF(ISNUMBER(VALUE(SUBSTITUTE(実質収支比率等に係る経年分析!H$49,"▲","-"))),ROUND(VALUE(SUBSTITUTE(実質収支比率等に係る経年分析!H$49,"▲","-")),2),NA())</f>
        <v>2.2400000000000002</v>
      </c>
      <c r="E21" s="134">
        <f>IF(ISNUMBER(VALUE(SUBSTITUTE(実質収支比率等に係る経年分析!I$49,"▲","-"))),ROUND(VALUE(SUBSTITUTE(実質収支比率等に係る経年分析!I$49,"▲","-")),2),NA())</f>
        <v>0.14000000000000001</v>
      </c>
      <c r="F21" s="134">
        <f>IF(ISNUMBER(VALUE(SUBSTITUTE(実質収支比率等に係る経年分析!J$49,"▲","-"))),ROUND(VALUE(SUBSTITUTE(実質収支比率等に係る経年分析!J$49,"▲","-")),2),NA())</f>
        <v>4.42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倉敷市母子父子寡婦福祉資金貸付特別会計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倉敷市介護保険事業特別会計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倉敷市国民健康保険事業特別会計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0.76</v>
      </c>
    </row>
    <row r="32" spans="1:11" x14ac:dyDescent="0.15">
      <c r="A32" s="135" t="str">
        <f>IF(連結実質赤字比率に係る赤字・黒字の構成分析!C$38="",NA(),連結実質赤字比率に係る赤字・黒字の構成分析!C$38)</f>
        <v>倉敷市立児島市民病院事業会計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x14ac:dyDescent="0.15">
      <c r="A33" s="135" t="str">
        <f>IF(連結実質赤字比率に係る赤字・黒字の構成分析!C$37="",NA(),連結実質赤字比率に係る赤字・黒字の構成分析!C$37)</f>
        <v>倉敷市水道事業会計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4.5199999999999996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6.13</v>
      </c>
    </row>
    <row r="35" spans="1:16" x14ac:dyDescent="0.15">
      <c r="A35" s="135" t="str">
        <f>IF(連結実質赤字比率に係る赤字・黒字の構成分析!C$35="",NA(),連結実質赤字比率に係る赤字・黒字の構成分析!C$35)</f>
        <v>倉敷市児島モーターボート競走事業会計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11.08</v>
      </c>
    </row>
    <row r="36" spans="1:16" x14ac:dyDescent="0.15">
      <c r="A36" s="135" t="str">
        <f>IF(連結実質赤字比率に係る赤字・黒字の構成分析!C$34="",NA(),連結実質赤字比率に係る赤字・黒字の構成分析!C$34)</f>
        <v>倉敷市住宅新築資金等貸付特別会計</v>
      </c>
      <c r="B36" s="135">
        <f>IF(ROUND(VALUE(SUBSTITUTE(連結実質赤字比率に係る赤字・黒字の構成分析!F$34,"▲", "-")), 2) &lt; 0, ABS(ROUND(VALUE(SUBSTITUTE(連結実質赤字比率に係る赤字・黒字の構成分析!F$34,"▲", "-")), 2)), NA())</f>
        <v>1.1100000000000001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1.1000000000000001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19318</v>
      </c>
      <c r="E42" s="136"/>
      <c r="F42" s="136"/>
      <c r="G42" s="136">
        <f>'実質公債費比率（分子）の構造'!L$52</f>
        <v>19887</v>
      </c>
      <c r="H42" s="136"/>
      <c r="I42" s="136"/>
      <c r="J42" s="136">
        <f>'実質公債費比率（分子）の構造'!M$52</f>
        <v>20530</v>
      </c>
      <c r="K42" s="136"/>
      <c r="L42" s="136"/>
      <c r="M42" s="136">
        <f>'実質公債費比率（分子）の構造'!N$52</f>
        <v>21588</v>
      </c>
      <c r="N42" s="136"/>
      <c r="O42" s="136"/>
      <c r="P42" s="136">
        <f>'実質公債費比率（分子）の構造'!O$52</f>
        <v>21108</v>
      </c>
    </row>
    <row r="43" spans="1:16" x14ac:dyDescent="0.15">
      <c r="A43" s="136" t="s">
        <v>52</v>
      </c>
      <c r="B43" s="136">
        <f>'実質公債費比率（分子）の構造'!K$51</f>
        <v>9</v>
      </c>
      <c r="C43" s="136"/>
      <c r="D43" s="136"/>
      <c r="E43" s="136">
        <f>'実質公債費比率（分子）の構造'!L$51</f>
        <v>6</v>
      </c>
      <c r="F43" s="136"/>
      <c r="G43" s="136"/>
      <c r="H43" s="136">
        <f>'実質公債費比率（分子）の構造'!M$51</f>
        <v>3</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3551</v>
      </c>
      <c r="C44" s="136"/>
      <c r="D44" s="136"/>
      <c r="E44" s="136">
        <f>'実質公債費比率（分子）の構造'!L$50</f>
        <v>1664</v>
      </c>
      <c r="F44" s="136"/>
      <c r="G44" s="136"/>
      <c r="H44" s="136">
        <f>'実質公債費比率（分子）の構造'!M$50</f>
        <v>1614</v>
      </c>
      <c r="I44" s="136"/>
      <c r="J44" s="136"/>
      <c r="K44" s="136">
        <f>'実質公債費比率（分子）の構造'!N$50</f>
        <v>1560</v>
      </c>
      <c r="L44" s="136"/>
      <c r="M44" s="136"/>
      <c r="N44" s="136">
        <f>'実質公債費比率（分子）の構造'!O$50</f>
        <v>1938</v>
      </c>
      <c r="O44" s="136"/>
      <c r="P44" s="136"/>
    </row>
    <row r="45" spans="1:16" x14ac:dyDescent="0.15">
      <c r="A45" s="136" t="s">
        <v>54</v>
      </c>
      <c r="B45" s="136">
        <f>'実質公債費比率（分子）の構造'!K$49</f>
        <v>650</v>
      </c>
      <c r="C45" s="136"/>
      <c r="D45" s="136"/>
      <c r="E45" s="136">
        <f>'実質公債費比率（分子）の構造'!L$49</f>
        <v>351</v>
      </c>
      <c r="F45" s="136"/>
      <c r="G45" s="136"/>
      <c r="H45" s="136">
        <f>'実質公債費比率（分子）の構造'!M$49</f>
        <v>147</v>
      </c>
      <c r="I45" s="136"/>
      <c r="J45" s="136"/>
      <c r="K45" s="136">
        <f>'実質公債費比率（分子）の構造'!N$49</f>
        <v>147</v>
      </c>
      <c r="L45" s="136"/>
      <c r="M45" s="136"/>
      <c r="N45" s="136">
        <f>'実質公債費比率（分子）の構造'!O$49</f>
        <v>147</v>
      </c>
      <c r="O45" s="136"/>
      <c r="P45" s="136"/>
    </row>
    <row r="46" spans="1:16" x14ac:dyDescent="0.15">
      <c r="A46" s="136" t="s">
        <v>55</v>
      </c>
      <c r="B46" s="136">
        <f>'実質公債費比率（分子）の構造'!K$48</f>
        <v>9912</v>
      </c>
      <c r="C46" s="136"/>
      <c r="D46" s="136"/>
      <c r="E46" s="136">
        <f>'実質公債費比率（分子）の構造'!L$48</f>
        <v>8989</v>
      </c>
      <c r="F46" s="136"/>
      <c r="G46" s="136"/>
      <c r="H46" s="136">
        <f>'実質公債費比率（分子）の構造'!M$48</f>
        <v>10240</v>
      </c>
      <c r="I46" s="136"/>
      <c r="J46" s="136"/>
      <c r="K46" s="136">
        <f>'実質公債費比率（分子）の構造'!N$48</f>
        <v>9795</v>
      </c>
      <c r="L46" s="136"/>
      <c r="M46" s="136"/>
      <c r="N46" s="136">
        <f>'実質公債費比率（分子）の構造'!O$48</f>
        <v>10268</v>
      </c>
      <c r="O46" s="136"/>
      <c r="P46" s="136"/>
    </row>
    <row r="47" spans="1:16" x14ac:dyDescent="0.15">
      <c r="A47" s="136" t="s">
        <v>56</v>
      </c>
      <c r="B47" s="136">
        <f>'実質公債費比率（分子）の構造'!K$47</f>
        <v>217</v>
      </c>
      <c r="C47" s="136"/>
      <c r="D47" s="136"/>
      <c r="E47" s="136">
        <f>'実質公債費比率（分子）の構造'!L$47</f>
        <v>267</v>
      </c>
      <c r="F47" s="136"/>
      <c r="G47" s="136"/>
      <c r="H47" s="136">
        <f>'実質公債費比率（分子）の構造'!M$47</f>
        <v>317</v>
      </c>
      <c r="I47" s="136"/>
      <c r="J47" s="136"/>
      <c r="K47" s="136">
        <f>'実質公債費比率（分子）の構造'!N$47</f>
        <v>350</v>
      </c>
      <c r="L47" s="136"/>
      <c r="M47" s="136"/>
      <c r="N47" s="136">
        <f>'実質公債費比率（分子）の構造'!O$47</f>
        <v>383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15500</v>
      </c>
      <c r="C49" s="136"/>
      <c r="D49" s="136"/>
      <c r="E49" s="136">
        <f>'実質公債費比率（分子）の構造'!L$45</f>
        <v>15485</v>
      </c>
      <c r="F49" s="136"/>
      <c r="G49" s="136"/>
      <c r="H49" s="136">
        <f>'実質公債費比率（分子）の構造'!M$45</f>
        <v>14999</v>
      </c>
      <c r="I49" s="136"/>
      <c r="J49" s="136"/>
      <c r="K49" s="136">
        <f>'実質公債費比率（分子）の構造'!N$45</f>
        <v>15237</v>
      </c>
      <c r="L49" s="136"/>
      <c r="M49" s="136"/>
      <c r="N49" s="136">
        <f>'実質公債費比率（分子）の構造'!O$45</f>
        <v>14521</v>
      </c>
      <c r="O49" s="136"/>
      <c r="P49" s="136"/>
    </row>
    <row r="50" spans="1:16" x14ac:dyDescent="0.15">
      <c r="A50" s="136" t="s">
        <v>59</v>
      </c>
      <c r="B50" s="136" t="e">
        <f>NA()</f>
        <v>#N/A</v>
      </c>
      <c r="C50" s="136">
        <f>IF(ISNUMBER('実質公債費比率（分子）の構造'!K$53),'実質公債費比率（分子）の構造'!K$53,NA())</f>
        <v>10521</v>
      </c>
      <c r="D50" s="136" t="e">
        <f>NA()</f>
        <v>#N/A</v>
      </c>
      <c r="E50" s="136" t="e">
        <f>NA()</f>
        <v>#N/A</v>
      </c>
      <c r="F50" s="136">
        <f>IF(ISNUMBER('実質公債費比率（分子）の構造'!L$53),'実質公債費比率（分子）の構造'!L$53,NA())</f>
        <v>6875</v>
      </c>
      <c r="G50" s="136" t="e">
        <f>NA()</f>
        <v>#N/A</v>
      </c>
      <c r="H50" s="136" t="e">
        <f>NA()</f>
        <v>#N/A</v>
      </c>
      <c r="I50" s="136">
        <f>IF(ISNUMBER('実質公債費比率（分子）の構造'!M$53),'実質公債費比率（分子）の構造'!M$53,NA())</f>
        <v>6790</v>
      </c>
      <c r="J50" s="136" t="e">
        <f>NA()</f>
        <v>#N/A</v>
      </c>
      <c r="K50" s="136" t="e">
        <f>NA()</f>
        <v>#N/A</v>
      </c>
      <c r="L50" s="136">
        <f>IF(ISNUMBER('実質公債費比率（分子）の構造'!N$53),'実質公債費比率（分子）の構造'!N$53,NA())</f>
        <v>5501</v>
      </c>
      <c r="M50" s="136" t="e">
        <f>NA()</f>
        <v>#N/A</v>
      </c>
      <c r="N50" s="136" t="e">
        <f>NA()</f>
        <v>#N/A</v>
      </c>
      <c r="O50" s="136">
        <f>IF(ISNUMBER('実質公債費比率（分子）の構造'!O$53),'実質公債費比率（分子）の構造'!O$53,NA())</f>
        <v>6149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193087</v>
      </c>
      <c r="E56" s="135"/>
      <c r="F56" s="135"/>
      <c r="G56" s="135">
        <f>'将来負担比率（分子）の構造'!J$51</f>
        <v>193146</v>
      </c>
      <c r="H56" s="135"/>
      <c r="I56" s="135"/>
      <c r="J56" s="135">
        <f>'将来負担比率（分子）の構造'!K$51</f>
        <v>196394</v>
      </c>
      <c r="K56" s="135"/>
      <c r="L56" s="135"/>
      <c r="M56" s="135">
        <f>'将来負担比率（分子）の構造'!L$51</f>
        <v>196985</v>
      </c>
      <c r="N56" s="135"/>
      <c r="O56" s="135"/>
      <c r="P56" s="135">
        <f>'将来負担比率（分子）の構造'!M$51</f>
        <v>199124</v>
      </c>
    </row>
    <row r="57" spans="1:16" x14ac:dyDescent="0.15">
      <c r="A57" s="135" t="s">
        <v>35</v>
      </c>
      <c r="B57" s="135"/>
      <c r="C57" s="135"/>
      <c r="D57" s="135">
        <f>'将来負担比率（分子）の構造'!I$50</f>
        <v>54368</v>
      </c>
      <c r="E57" s="135"/>
      <c r="F57" s="135"/>
      <c r="G57" s="135">
        <f>'将来負担比率（分子）の構造'!J$50</f>
        <v>51182</v>
      </c>
      <c r="H57" s="135"/>
      <c r="I57" s="135"/>
      <c r="J57" s="135">
        <f>'将来負担比率（分子）の構造'!K$50</f>
        <v>46914</v>
      </c>
      <c r="K57" s="135"/>
      <c r="L57" s="135"/>
      <c r="M57" s="135">
        <f>'将来負担比率（分子）の構造'!L$50</f>
        <v>44717</v>
      </c>
      <c r="N57" s="135"/>
      <c r="O57" s="135"/>
      <c r="P57" s="135">
        <f>'将来負担比率（分子）の構造'!M$50</f>
        <v>41203</v>
      </c>
    </row>
    <row r="58" spans="1:16" x14ac:dyDescent="0.15">
      <c r="A58" s="135" t="s">
        <v>34</v>
      </c>
      <c r="B58" s="135"/>
      <c r="C58" s="135"/>
      <c r="D58" s="135">
        <f>'将来負担比率（分子）の構造'!I$49</f>
        <v>13882</v>
      </c>
      <c r="E58" s="135"/>
      <c r="F58" s="135"/>
      <c r="G58" s="135">
        <f>'将来負担比率（分子）の構造'!J$49</f>
        <v>17567</v>
      </c>
      <c r="H58" s="135"/>
      <c r="I58" s="135"/>
      <c r="J58" s="135">
        <f>'将来負担比率（分子）の構造'!K$49</f>
        <v>21997</v>
      </c>
      <c r="K58" s="135"/>
      <c r="L58" s="135"/>
      <c r="M58" s="135">
        <f>'将来負担比率（分子）の構造'!L$49</f>
        <v>24363</v>
      </c>
      <c r="N58" s="135"/>
      <c r="O58" s="135"/>
      <c r="P58" s="135">
        <f>'将来負担比率（分子）の構造'!M$49</f>
        <v>28561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947</v>
      </c>
      <c r="C61" s="135"/>
      <c r="D61" s="135"/>
      <c r="E61" s="135">
        <f>'将来負担比率（分子）の構造'!J$46</f>
        <v>802</v>
      </c>
      <c r="F61" s="135"/>
      <c r="G61" s="135"/>
      <c r="H61" s="135">
        <f>'将来負担比率（分子）の構造'!K$46</f>
        <v>752</v>
      </c>
      <c r="I61" s="135"/>
      <c r="J61" s="135"/>
      <c r="K61" s="135">
        <f>'将来負担比率（分子）の構造'!L$46</f>
        <v>616</v>
      </c>
      <c r="L61" s="135"/>
      <c r="M61" s="135"/>
      <c r="N61" s="135">
        <f>'将来負担比率（分子）の構造'!M$46</f>
        <v>506</v>
      </c>
      <c r="O61" s="135"/>
      <c r="P61" s="135"/>
    </row>
    <row r="62" spans="1:16" x14ac:dyDescent="0.15">
      <c r="A62" s="135" t="s">
        <v>29</v>
      </c>
      <c r="B62" s="135">
        <f>'将来負担比率（分子）の構造'!I$45</f>
        <v>25955</v>
      </c>
      <c r="C62" s="135"/>
      <c r="D62" s="135"/>
      <c r="E62" s="135">
        <f>'将来負担比率（分子）の構造'!J$45</f>
        <v>24267</v>
      </c>
      <c r="F62" s="135"/>
      <c r="G62" s="135"/>
      <c r="H62" s="135">
        <f>'将来負担比率（分子）の構造'!K$45</f>
        <v>23162</v>
      </c>
      <c r="I62" s="135"/>
      <c r="J62" s="135"/>
      <c r="K62" s="135">
        <f>'将来負担比率（分子）の構造'!L$45</f>
        <v>21122</v>
      </c>
      <c r="L62" s="135"/>
      <c r="M62" s="135"/>
      <c r="N62" s="135">
        <f>'将来負担比率（分子）の構造'!M$45</f>
        <v>19498</v>
      </c>
      <c r="O62" s="135"/>
      <c r="P62" s="135"/>
    </row>
    <row r="63" spans="1:16" x14ac:dyDescent="0.15">
      <c r="A63" s="135" t="s">
        <v>28</v>
      </c>
      <c r="B63" s="135">
        <f>'将来負担比率（分子）の構造'!I$44</f>
        <v>1188</v>
      </c>
      <c r="C63" s="135"/>
      <c r="D63" s="135"/>
      <c r="E63" s="135">
        <f>'将来負担比率（分子）の構造'!J$44</f>
        <v>965</v>
      </c>
      <c r="F63" s="135"/>
      <c r="G63" s="135"/>
      <c r="H63" s="135">
        <f>'将来負担比率（分子）の構造'!K$44</f>
        <v>825</v>
      </c>
      <c r="I63" s="135"/>
      <c r="J63" s="135"/>
      <c r="K63" s="135">
        <f>'将来負担比率（分子）の構造'!L$44</f>
        <v>692</v>
      </c>
      <c r="L63" s="135"/>
      <c r="M63" s="135"/>
      <c r="N63" s="135">
        <f>'将来負担比率（分子）の構造'!M$44</f>
        <v>543</v>
      </c>
      <c r="O63" s="135"/>
      <c r="P63" s="135"/>
    </row>
    <row r="64" spans="1:16" x14ac:dyDescent="0.15">
      <c r="A64" s="135" t="s">
        <v>27</v>
      </c>
      <c r="B64" s="135">
        <f>'将来負担比率（分子）の構造'!I$43</f>
        <v>132247</v>
      </c>
      <c r="C64" s="135"/>
      <c r="D64" s="135"/>
      <c r="E64" s="135">
        <f>'将来負担比率（分子）の構造'!J$43</f>
        <v>128763</v>
      </c>
      <c r="F64" s="135"/>
      <c r="G64" s="135"/>
      <c r="H64" s="135">
        <f>'将来負担比率（分子）の構造'!K$43</f>
        <v>124319</v>
      </c>
      <c r="I64" s="135"/>
      <c r="J64" s="135"/>
      <c r="K64" s="135">
        <f>'将来負担比率（分子）の構造'!L$43</f>
        <v>118208</v>
      </c>
      <c r="L64" s="135"/>
      <c r="M64" s="135"/>
      <c r="N64" s="135">
        <f>'将来負担比率（分子）の構造'!M$43</f>
        <v>114069</v>
      </c>
      <c r="O64" s="135"/>
      <c r="P64" s="135"/>
    </row>
    <row r="65" spans="1:16" x14ac:dyDescent="0.15">
      <c r="A65" s="135" t="s">
        <v>26</v>
      </c>
      <c r="B65" s="135">
        <f>'将来負担比率（分子）の構造'!I$42</f>
        <v>11177</v>
      </c>
      <c r="C65" s="135"/>
      <c r="D65" s="135"/>
      <c r="E65" s="135">
        <f>'将来負担比率（分子）の構造'!J$42</f>
        <v>10033</v>
      </c>
      <c r="F65" s="135"/>
      <c r="G65" s="135"/>
      <c r="H65" s="135">
        <f>'将来負担比率（分子）の構造'!K$42</f>
        <v>8613</v>
      </c>
      <c r="I65" s="135"/>
      <c r="J65" s="135"/>
      <c r="K65" s="135">
        <f>'将来負担比率（分子）の構造'!L$42</f>
        <v>7088</v>
      </c>
      <c r="L65" s="135"/>
      <c r="M65" s="135"/>
      <c r="N65" s="135">
        <f>'将来負担比率（分子）の構造'!M$42</f>
        <v>5687</v>
      </c>
      <c r="O65" s="135"/>
      <c r="P65" s="135"/>
    </row>
    <row r="66" spans="1:16" x14ac:dyDescent="0.15">
      <c r="A66" s="135" t="s">
        <v>25</v>
      </c>
      <c r="B66" s="135">
        <f>'将来負担比率（分子）の構造'!I$41</f>
        <v>158662</v>
      </c>
      <c r="C66" s="135"/>
      <c r="D66" s="135"/>
      <c r="E66" s="135">
        <f>'将来負担比率（分子）の構造'!J$41</f>
        <v>161880</v>
      </c>
      <c r="F66" s="135"/>
      <c r="G66" s="135"/>
      <c r="H66" s="135">
        <f>'将来負担比率（分子）の構造'!K$41</f>
        <v>165011</v>
      </c>
      <c r="I66" s="135"/>
      <c r="J66" s="135"/>
      <c r="K66" s="135">
        <f>'将来負担比率（分子）の構造'!L$41</f>
        <v>168454</v>
      </c>
      <c r="L66" s="135"/>
      <c r="M66" s="135"/>
      <c r="N66" s="135">
        <f>'将来負担比率（分子）の構造'!M$41</f>
        <v>173312</v>
      </c>
      <c r="O66" s="135"/>
      <c r="P66" s="135"/>
    </row>
    <row r="67" spans="1:16" x14ac:dyDescent="0.15">
      <c r="A67" s="135" t="s">
        <v>63</v>
      </c>
      <c r="B67" s="135" t="e">
        <f>NA()</f>
        <v>#N/A</v>
      </c>
      <c r="C67" s="135">
        <f>IF(ISNUMBER('将来負担比率（分子）の構造'!I$52), IF('将来負担比率（分子）の構造'!I$52 &lt; 0, 0, '将来負担比率（分子）の構造'!I$52), NA())</f>
        <v>68840</v>
      </c>
      <c r="D67" s="135" t="e">
        <f>NA()</f>
        <v>#N/A</v>
      </c>
      <c r="E67" s="135" t="e">
        <f>NA()</f>
        <v>#N/A</v>
      </c>
      <c r="F67" s="135">
        <f>IF(ISNUMBER('将来負担比率（分子）の構造'!J$52), IF('将来負担比率（分子）の構造'!J$52 &lt; 0, 0, '将来負担比率（分子）の構造'!J$52), NA())</f>
        <v>64815</v>
      </c>
      <c r="G67" s="135" t="e">
        <f>NA()</f>
        <v>#N/A</v>
      </c>
      <c r="H67" s="135" t="e">
        <f>NA()</f>
        <v>#N/A</v>
      </c>
      <c r="I67" s="135">
        <f>IF(ISNUMBER('将来負担比率（分子）の構造'!K$52), IF('将来負担比率（分子）の構造'!K$52 &lt; 0, 0, '将来負担比率（分子）の構造'!K$52), NA())</f>
        <v>57376</v>
      </c>
      <c r="J67" s="135" t="e">
        <f>NA()</f>
        <v>#N/A</v>
      </c>
      <c r="K67" s="135" t="e">
        <f>NA()</f>
        <v>#N/A</v>
      </c>
      <c r="L67" s="135">
        <f>IF(ISNUMBER('将来負担比率（分子）の構造'!L$52), IF('将来負担比率（分子）の構造'!L$52 &lt; 0, 0, '将来負担比率（分子）の構造'!L$52), NA())</f>
        <v>50116</v>
      </c>
      <c r="M67" s="135" t="e">
        <f>NA()</f>
        <v>#N/A</v>
      </c>
      <c r="N67" s="135" t="e">
        <f>NA()</f>
        <v>#N/A</v>
      </c>
      <c r="O67" s="135">
        <f>IF(ISNUMBER('将来負担比率（分子）の構造'!M$52), IF('将来負担比率（分子）の構造'!M$52 &lt; 0, 0, '将来負担比率（分子）の構造'!M$52), NA())</f>
        <v>44729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81924430</v>
      </c>
      <c r="S5" s="669"/>
      <c r="T5" s="669"/>
      <c r="U5" s="669"/>
      <c r="V5" s="669"/>
      <c r="W5" s="669"/>
      <c r="X5" s="669"/>
      <c r="Y5" s="716"/>
      <c r="Z5" s="729">
        <v>43.5</v>
      </c>
      <c r="AA5" s="729"/>
      <c r="AB5" s="729"/>
      <c r="AC5" s="729"/>
      <c r="AD5" s="730">
        <v>76717126</v>
      </c>
      <c r="AE5" s="730"/>
      <c r="AF5" s="730"/>
      <c r="AG5" s="730"/>
      <c r="AH5" s="730"/>
      <c r="AI5" s="730"/>
      <c r="AJ5" s="730"/>
      <c r="AK5" s="730"/>
      <c r="AL5" s="717">
        <v>74</v>
      </c>
      <c r="AM5" s="686"/>
      <c r="AN5" s="686"/>
      <c r="AO5" s="718"/>
      <c r="AP5" s="705" t="s">
        <v>205</v>
      </c>
      <c r="AQ5" s="706"/>
      <c r="AR5" s="706"/>
      <c r="AS5" s="706"/>
      <c r="AT5" s="706"/>
      <c r="AU5" s="706"/>
      <c r="AV5" s="706"/>
      <c r="AW5" s="706"/>
      <c r="AX5" s="706"/>
      <c r="AY5" s="706"/>
      <c r="AZ5" s="706"/>
      <c r="BA5" s="706"/>
      <c r="BB5" s="706"/>
      <c r="BC5" s="706"/>
      <c r="BD5" s="706"/>
      <c r="BE5" s="706"/>
      <c r="BF5" s="707"/>
      <c r="BG5" s="618">
        <v>72349727</v>
      </c>
      <c r="BH5" s="619"/>
      <c r="BI5" s="619"/>
      <c r="BJ5" s="619"/>
      <c r="BK5" s="619"/>
      <c r="BL5" s="619"/>
      <c r="BM5" s="619"/>
      <c r="BN5" s="620"/>
      <c r="BO5" s="671">
        <v>88.3</v>
      </c>
      <c r="BP5" s="671"/>
      <c r="BQ5" s="671"/>
      <c r="BR5" s="671"/>
      <c r="BS5" s="672">
        <v>880423</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1813827</v>
      </c>
      <c r="S6" s="619"/>
      <c r="T6" s="619"/>
      <c r="U6" s="619"/>
      <c r="V6" s="619"/>
      <c r="W6" s="619"/>
      <c r="X6" s="619"/>
      <c r="Y6" s="620"/>
      <c r="Z6" s="671">
        <v>1</v>
      </c>
      <c r="AA6" s="671"/>
      <c r="AB6" s="671"/>
      <c r="AC6" s="671"/>
      <c r="AD6" s="672">
        <v>1813827</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72349727</v>
      </c>
      <c r="BH6" s="619"/>
      <c r="BI6" s="619"/>
      <c r="BJ6" s="619"/>
      <c r="BK6" s="619"/>
      <c r="BL6" s="619"/>
      <c r="BM6" s="619"/>
      <c r="BN6" s="620"/>
      <c r="BO6" s="671">
        <v>88.3</v>
      </c>
      <c r="BP6" s="671"/>
      <c r="BQ6" s="671"/>
      <c r="BR6" s="671"/>
      <c r="BS6" s="672">
        <v>880423</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946875</v>
      </c>
      <c r="CS6" s="619"/>
      <c r="CT6" s="619"/>
      <c r="CU6" s="619"/>
      <c r="CV6" s="619"/>
      <c r="CW6" s="619"/>
      <c r="CX6" s="619"/>
      <c r="CY6" s="620"/>
      <c r="CZ6" s="671">
        <v>0.5</v>
      </c>
      <c r="DA6" s="671"/>
      <c r="DB6" s="671"/>
      <c r="DC6" s="671"/>
      <c r="DD6" s="624" t="s">
        <v>212</v>
      </c>
      <c r="DE6" s="619"/>
      <c r="DF6" s="619"/>
      <c r="DG6" s="619"/>
      <c r="DH6" s="619"/>
      <c r="DI6" s="619"/>
      <c r="DJ6" s="619"/>
      <c r="DK6" s="619"/>
      <c r="DL6" s="619"/>
      <c r="DM6" s="619"/>
      <c r="DN6" s="619"/>
      <c r="DO6" s="619"/>
      <c r="DP6" s="620"/>
      <c r="DQ6" s="624">
        <v>946875</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153598</v>
      </c>
      <c r="S7" s="619"/>
      <c r="T7" s="619"/>
      <c r="U7" s="619"/>
      <c r="V7" s="619"/>
      <c r="W7" s="619"/>
      <c r="X7" s="619"/>
      <c r="Y7" s="620"/>
      <c r="Z7" s="671">
        <v>0.1</v>
      </c>
      <c r="AA7" s="671"/>
      <c r="AB7" s="671"/>
      <c r="AC7" s="671"/>
      <c r="AD7" s="672">
        <v>153598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30088910</v>
      </c>
      <c r="BH7" s="619"/>
      <c r="BI7" s="619"/>
      <c r="BJ7" s="619"/>
      <c r="BK7" s="619"/>
      <c r="BL7" s="619"/>
      <c r="BM7" s="619"/>
      <c r="BN7" s="620"/>
      <c r="BO7" s="671">
        <v>36.700000000000003</v>
      </c>
      <c r="BP7" s="671"/>
      <c r="BQ7" s="671"/>
      <c r="BR7" s="671"/>
      <c r="BS7" s="672">
        <v>880423</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15648078</v>
      </c>
      <c r="CS7" s="619"/>
      <c r="CT7" s="619"/>
      <c r="CU7" s="619"/>
      <c r="CV7" s="619"/>
      <c r="CW7" s="619"/>
      <c r="CX7" s="619"/>
      <c r="CY7" s="620"/>
      <c r="CZ7" s="671">
        <v>8.6</v>
      </c>
      <c r="DA7" s="671"/>
      <c r="DB7" s="671"/>
      <c r="DC7" s="671"/>
      <c r="DD7" s="624">
        <v>243222</v>
      </c>
      <c r="DE7" s="619"/>
      <c r="DF7" s="619"/>
      <c r="DG7" s="619"/>
      <c r="DH7" s="619"/>
      <c r="DI7" s="619"/>
      <c r="DJ7" s="619"/>
      <c r="DK7" s="619"/>
      <c r="DL7" s="619"/>
      <c r="DM7" s="619"/>
      <c r="DN7" s="619"/>
      <c r="DO7" s="619"/>
      <c r="DP7" s="620"/>
      <c r="DQ7" s="624">
        <v>13820950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462031</v>
      </c>
      <c r="S8" s="619"/>
      <c r="T8" s="619"/>
      <c r="U8" s="619"/>
      <c r="V8" s="619"/>
      <c r="W8" s="619"/>
      <c r="X8" s="619"/>
      <c r="Y8" s="620"/>
      <c r="Z8" s="671">
        <v>0.2</v>
      </c>
      <c r="AA8" s="671"/>
      <c r="AB8" s="671"/>
      <c r="AC8" s="671"/>
      <c r="AD8" s="672">
        <v>462031</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787532</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69064557</v>
      </c>
      <c r="CS8" s="619"/>
      <c r="CT8" s="619"/>
      <c r="CU8" s="619"/>
      <c r="CV8" s="619"/>
      <c r="CW8" s="619"/>
      <c r="CX8" s="619"/>
      <c r="CY8" s="620"/>
      <c r="CZ8" s="671">
        <v>38</v>
      </c>
      <c r="DA8" s="671"/>
      <c r="DB8" s="671"/>
      <c r="DC8" s="671"/>
      <c r="DD8" s="624">
        <v>853435</v>
      </c>
      <c r="DE8" s="619"/>
      <c r="DF8" s="619"/>
      <c r="DG8" s="619"/>
      <c r="DH8" s="619"/>
      <c r="DI8" s="619"/>
      <c r="DJ8" s="619"/>
      <c r="DK8" s="619"/>
      <c r="DL8" s="619"/>
      <c r="DM8" s="619"/>
      <c r="DN8" s="619"/>
      <c r="DO8" s="619"/>
      <c r="DP8" s="620"/>
      <c r="DQ8" s="624">
        <v>32057076</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421481</v>
      </c>
      <c r="S9" s="619"/>
      <c r="T9" s="619"/>
      <c r="U9" s="619"/>
      <c r="V9" s="619"/>
      <c r="W9" s="619"/>
      <c r="X9" s="619"/>
      <c r="Y9" s="620"/>
      <c r="Z9" s="671">
        <v>0.2</v>
      </c>
      <c r="AA9" s="671"/>
      <c r="AB9" s="671"/>
      <c r="AC9" s="671"/>
      <c r="AD9" s="672">
        <v>421481</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23135655</v>
      </c>
      <c r="BH9" s="619"/>
      <c r="BI9" s="619"/>
      <c r="BJ9" s="619"/>
      <c r="BK9" s="619"/>
      <c r="BL9" s="619"/>
      <c r="BM9" s="619"/>
      <c r="BN9" s="620"/>
      <c r="BO9" s="671">
        <v>28.2</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20083806</v>
      </c>
      <c r="CS9" s="619"/>
      <c r="CT9" s="619"/>
      <c r="CU9" s="619"/>
      <c r="CV9" s="619"/>
      <c r="CW9" s="619"/>
      <c r="CX9" s="619"/>
      <c r="CY9" s="620"/>
      <c r="CZ9" s="671">
        <v>11.1</v>
      </c>
      <c r="DA9" s="671"/>
      <c r="DB9" s="671"/>
      <c r="DC9" s="671"/>
      <c r="DD9" s="624">
        <v>3338818</v>
      </c>
      <c r="DE9" s="619"/>
      <c r="DF9" s="619"/>
      <c r="DG9" s="619"/>
      <c r="DH9" s="619"/>
      <c r="DI9" s="619"/>
      <c r="DJ9" s="619"/>
      <c r="DK9" s="619"/>
      <c r="DL9" s="619"/>
      <c r="DM9" s="619"/>
      <c r="DN9" s="619"/>
      <c r="DO9" s="619"/>
      <c r="DP9" s="620"/>
      <c r="DQ9" s="624">
        <v>13278322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9015254</v>
      </c>
      <c r="S10" s="619"/>
      <c r="T10" s="619"/>
      <c r="U10" s="619"/>
      <c r="V10" s="619"/>
      <c r="W10" s="619"/>
      <c r="X10" s="619"/>
      <c r="Y10" s="620"/>
      <c r="Z10" s="671">
        <v>4.8</v>
      </c>
      <c r="AA10" s="671"/>
      <c r="AB10" s="671"/>
      <c r="AC10" s="671"/>
      <c r="AD10" s="672">
        <v>9015254</v>
      </c>
      <c r="AE10" s="672"/>
      <c r="AF10" s="672"/>
      <c r="AG10" s="672"/>
      <c r="AH10" s="672"/>
      <c r="AI10" s="672"/>
      <c r="AJ10" s="672"/>
      <c r="AK10" s="672"/>
      <c r="AL10" s="641">
        <v>8.6999999999999993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1245633</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402912</v>
      </c>
      <c r="CS10" s="619"/>
      <c r="CT10" s="619"/>
      <c r="CU10" s="619"/>
      <c r="CV10" s="619"/>
      <c r="CW10" s="619"/>
      <c r="CX10" s="619"/>
      <c r="CY10" s="620"/>
      <c r="CZ10" s="671">
        <v>0.2</v>
      </c>
      <c r="DA10" s="671"/>
      <c r="DB10" s="671"/>
      <c r="DC10" s="671"/>
      <c r="DD10" s="624">
        <v>6369</v>
      </c>
      <c r="DE10" s="619"/>
      <c r="DF10" s="619"/>
      <c r="DG10" s="619"/>
      <c r="DH10" s="619"/>
      <c r="DI10" s="619"/>
      <c r="DJ10" s="619"/>
      <c r="DK10" s="619"/>
      <c r="DL10" s="619"/>
      <c r="DM10" s="619"/>
      <c r="DN10" s="619"/>
      <c r="DO10" s="619"/>
      <c r="DP10" s="620"/>
      <c r="DQ10" s="624">
        <v>163167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40956</v>
      </c>
      <c r="S11" s="619"/>
      <c r="T11" s="619"/>
      <c r="U11" s="619"/>
      <c r="V11" s="619"/>
      <c r="W11" s="619"/>
      <c r="X11" s="619"/>
      <c r="Y11" s="620"/>
      <c r="Z11" s="671">
        <v>0</v>
      </c>
      <c r="AA11" s="671"/>
      <c r="AB11" s="671"/>
      <c r="AC11" s="671"/>
      <c r="AD11" s="672">
        <v>40956</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4920090</v>
      </c>
      <c r="BH11" s="619"/>
      <c r="BI11" s="619"/>
      <c r="BJ11" s="619"/>
      <c r="BK11" s="619"/>
      <c r="BL11" s="619"/>
      <c r="BM11" s="619"/>
      <c r="BN11" s="620"/>
      <c r="BO11" s="671">
        <v>6</v>
      </c>
      <c r="BP11" s="671"/>
      <c r="BQ11" s="671"/>
      <c r="BR11" s="671"/>
      <c r="BS11" s="624">
        <v>880423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3459335</v>
      </c>
      <c r="CS11" s="619"/>
      <c r="CT11" s="619"/>
      <c r="CU11" s="619"/>
      <c r="CV11" s="619"/>
      <c r="CW11" s="619"/>
      <c r="CX11" s="619"/>
      <c r="CY11" s="620"/>
      <c r="CZ11" s="671">
        <v>1.9</v>
      </c>
      <c r="DA11" s="671"/>
      <c r="DB11" s="671"/>
      <c r="DC11" s="671"/>
      <c r="DD11" s="624">
        <v>1457944</v>
      </c>
      <c r="DE11" s="619"/>
      <c r="DF11" s="619"/>
      <c r="DG11" s="619"/>
      <c r="DH11" s="619"/>
      <c r="DI11" s="619"/>
      <c r="DJ11" s="619"/>
      <c r="DK11" s="619"/>
      <c r="DL11" s="619"/>
      <c r="DM11" s="619"/>
      <c r="DN11" s="619"/>
      <c r="DO11" s="619"/>
      <c r="DP11" s="620"/>
      <c r="DQ11" s="624">
        <v>2145478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37640824</v>
      </c>
      <c r="BH12" s="619"/>
      <c r="BI12" s="619"/>
      <c r="BJ12" s="619"/>
      <c r="BK12" s="619"/>
      <c r="BL12" s="619"/>
      <c r="BM12" s="619"/>
      <c r="BN12" s="620"/>
      <c r="BO12" s="671">
        <v>45.9</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2842979</v>
      </c>
      <c r="CS12" s="619"/>
      <c r="CT12" s="619"/>
      <c r="CU12" s="619"/>
      <c r="CV12" s="619"/>
      <c r="CW12" s="619"/>
      <c r="CX12" s="619"/>
      <c r="CY12" s="620"/>
      <c r="CZ12" s="671">
        <v>1.6</v>
      </c>
      <c r="DA12" s="671"/>
      <c r="DB12" s="671"/>
      <c r="DC12" s="671"/>
      <c r="DD12" s="624">
        <v>39593</v>
      </c>
      <c r="DE12" s="619"/>
      <c r="DF12" s="619"/>
      <c r="DG12" s="619"/>
      <c r="DH12" s="619"/>
      <c r="DI12" s="619"/>
      <c r="DJ12" s="619"/>
      <c r="DK12" s="619"/>
      <c r="DL12" s="619"/>
      <c r="DM12" s="619"/>
      <c r="DN12" s="619"/>
      <c r="DO12" s="619"/>
      <c r="DP12" s="620"/>
      <c r="DQ12" s="624">
        <v>2142797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218712</v>
      </c>
      <c r="S13" s="619"/>
      <c r="T13" s="619"/>
      <c r="U13" s="619"/>
      <c r="V13" s="619"/>
      <c r="W13" s="619"/>
      <c r="X13" s="619"/>
      <c r="Y13" s="620"/>
      <c r="Z13" s="671">
        <v>0.1</v>
      </c>
      <c r="AA13" s="671"/>
      <c r="AB13" s="671"/>
      <c r="AC13" s="671"/>
      <c r="AD13" s="672">
        <v>218712</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35712091</v>
      </c>
      <c r="BH13" s="619"/>
      <c r="BI13" s="619"/>
      <c r="BJ13" s="619"/>
      <c r="BK13" s="619"/>
      <c r="BL13" s="619"/>
      <c r="BM13" s="619"/>
      <c r="BN13" s="620"/>
      <c r="BO13" s="671">
        <v>43.6</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25966296</v>
      </c>
      <c r="CS13" s="619"/>
      <c r="CT13" s="619"/>
      <c r="CU13" s="619"/>
      <c r="CV13" s="619"/>
      <c r="CW13" s="619"/>
      <c r="CX13" s="619"/>
      <c r="CY13" s="620"/>
      <c r="CZ13" s="671">
        <v>14.3</v>
      </c>
      <c r="DA13" s="671"/>
      <c r="DB13" s="671"/>
      <c r="DC13" s="671"/>
      <c r="DD13" s="624">
        <v>7755139</v>
      </c>
      <c r="DE13" s="619"/>
      <c r="DF13" s="619"/>
      <c r="DG13" s="619"/>
      <c r="DH13" s="619"/>
      <c r="DI13" s="619"/>
      <c r="DJ13" s="619"/>
      <c r="DK13" s="619"/>
      <c r="DL13" s="619"/>
      <c r="DM13" s="619"/>
      <c r="DN13" s="619"/>
      <c r="DO13" s="619"/>
      <c r="DP13" s="620"/>
      <c r="DQ13" s="624">
        <v>19927726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1110211</v>
      </c>
      <c r="BH14" s="619"/>
      <c r="BI14" s="619"/>
      <c r="BJ14" s="619"/>
      <c r="BK14" s="619"/>
      <c r="BL14" s="619"/>
      <c r="BM14" s="619"/>
      <c r="BN14" s="620"/>
      <c r="BO14" s="671">
        <v>1.4</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5655195</v>
      </c>
      <c r="CS14" s="619"/>
      <c r="CT14" s="619"/>
      <c r="CU14" s="619"/>
      <c r="CV14" s="619"/>
      <c r="CW14" s="619"/>
      <c r="CX14" s="619"/>
      <c r="CY14" s="620"/>
      <c r="CZ14" s="671">
        <v>3.1</v>
      </c>
      <c r="DA14" s="671"/>
      <c r="DB14" s="671"/>
      <c r="DC14" s="671"/>
      <c r="DD14" s="624">
        <v>1601950</v>
      </c>
      <c r="DE14" s="619"/>
      <c r="DF14" s="619"/>
      <c r="DG14" s="619"/>
      <c r="DH14" s="619"/>
      <c r="DI14" s="619"/>
      <c r="DJ14" s="619"/>
      <c r="DK14" s="619"/>
      <c r="DL14" s="619"/>
      <c r="DM14" s="619"/>
      <c r="DN14" s="619"/>
      <c r="DO14" s="619"/>
      <c r="DP14" s="620"/>
      <c r="DQ14" s="624">
        <v>3860516</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351412</v>
      </c>
      <c r="S15" s="619"/>
      <c r="T15" s="619"/>
      <c r="U15" s="619"/>
      <c r="V15" s="619"/>
      <c r="W15" s="619"/>
      <c r="X15" s="619"/>
      <c r="Y15" s="620"/>
      <c r="Z15" s="671">
        <v>0.2</v>
      </c>
      <c r="AA15" s="671"/>
      <c r="AB15" s="671"/>
      <c r="AC15" s="671"/>
      <c r="AD15" s="672">
        <v>351412</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3501120</v>
      </c>
      <c r="BH15" s="619"/>
      <c r="BI15" s="619"/>
      <c r="BJ15" s="619"/>
      <c r="BK15" s="619"/>
      <c r="BL15" s="619"/>
      <c r="BM15" s="619"/>
      <c r="BN15" s="620"/>
      <c r="BO15" s="671">
        <v>4.3</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20973081</v>
      </c>
      <c r="CS15" s="619"/>
      <c r="CT15" s="619"/>
      <c r="CU15" s="619"/>
      <c r="CV15" s="619"/>
      <c r="CW15" s="619"/>
      <c r="CX15" s="619"/>
      <c r="CY15" s="620"/>
      <c r="CZ15" s="671">
        <v>11.5</v>
      </c>
      <c r="DA15" s="671"/>
      <c r="DB15" s="671"/>
      <c r="DC15" s="671"/>
      <c r="DD15" s="624">
        <v>7485477</v>
      </c>
      <c r="DE15" s="619"/>
      <c r="DF15" s="619"/>
      <c r="DG15" s="619"/>
      <c r="DH15" s="619"/>
      <c r="DI15" s="619"/>
      <c r="DJ15" s="619"/>
      <c r="DK15" s="619"/>
      <c r="DL15" s="619"/>
      <c r="DM15" s="619"/>
      <c r="DN15" s="619"/>
      <c r="DO15" s="619"/>
      <c r="DP15" s="620"/>
      <c r="DQ15" s="624">
        <v>13338476</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15380892</v>
      </c>
      <c r="S16" s="619"/>
      <c r="T16" s="619"/>
      <c r="U16" s="619"/>
      <c r="V16" s="619"/>
      <c r="W16" s="619"/>
      <c r="X16" s="619"/>
      <c r="Y16" s="620"/>
      <c r="Z16" s="671">
        <v>8.1999999999999993</v>
      </c>
      <c r="AA16" s="671"/>
      <c r="AB16" s="671"/>
      <c r="AC16" s="671"/>
      <c r="AD16" s="672">
        <v>14136833</v>
      </c>
      <c r="AE16" s="672"/>
      <c r="AF16" s="672"/>
      <c r="AG16" s="672"/>
      <c r="AH16" s="672"/>
      <c r="AI16" s="672"/>
      <c r="AJ16" s="672"/>
      <c r="AK16" s="672"/>
      <c r="AL16" s="641">
        <v>13.6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195767</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178232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14136833</v>
      </c>
      <c r="S17" s="619"/>
      <c r="T17" s="619"/>
      <c r="U17" s="619"/>
      <c r="V17" s="619"/>
      <c r="W17" s="619"/>
      <c r="X17" s="619"/>
      <c r="Y17" s="620"/>
      <c r="Z17" s="671">
        <v>7.5</v>
      </c>
      <c r="AA17" s="671"/>
      <c r="AB17" s="671"/>
      <c r="AC17" s="671"/>
      <c r="AD17" s="672">
        <v>14136833</v>
      </c>
      <c r="AE17" s="672"/>
      <c r="AF17" s="672"/>
      <c r="AG17" s="672"/>
      <c r="AH17" s="672"/>
      <c r="AI17" s="672"/>
      <c r="AJ17" s="672"/>
      <c r="AK17" s="672"/>
      <c r="AL17" s="641">
        <v>13.6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8662</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16352616</v>
      </c>
      <c r="CS17" s="619"/>
      <c r="CT17" s="619"/>
      <c r="CU17" s="619"/>
      <c r="CV17" s="619"/>
      <c r="CW17" s="619"/>
      <c r="CX17" s="619"/>
      <c r="CY17" s="620"/>
      <c r="CZ17" s="671">
        <v>9</v>
      </c>
      <c r="DA17" s="671"/>
      <c r="DB17" s="671"/>
      <c r="DC17" s="671"/>
      <c r="DD17" s="624" t="s">
        <v>109</v>
      </c>
      <c r="DE17" s="619"/>
      <c r="DF17" s="619"/>
      <c r="DG17" s="619"/>
      <c r="DH17" s="619"/>
      <c r="DI17" s="619"/>
      <c r="DJ17" s="619"/>
      <c r="DK17" s="619"/>
      <c r="DL17" s="619"/>
      <c r="DM17" s="619"/>
      <c r="DN17" s="619"/>
      <c r="DO17" s="619"/>
      <c r="DP17" s="620"/>
      <c r="DQ17" s="624">
        <v>15986352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1244025</v>
      </c>
      <c r="S18" s="619"/>
      <c r="T18" s="619"/>
      <c r="U18" s="619"/>
      <c r="V18" s="619"/>
      <c r="W18" s="619"/>
      <c r="X18" s="619"/>
      <c r="Y18" s="620"/>
      <c r="Z18" s="671">
        <v>0.7</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1600</v>
      </c>
      <c r="CS18" s="619"/>
      <c r="CT18" s="619"/>
      <c r="CU18" s="619"/>
      <c r="CV18" s="619"/>
      <c r="CW18" s="619"/>
      <c r="CX18" s="619"/>
      <c r="CY18" s="620"/>
      <c r="CZ18" s="671">
        <v>0</v>
      </c>
      <c r="DA18" s="671"/>
      <c r="DB18" s="671"/>
      <c r="DC18" s="671"/>
      <c r="DD18" s="624" t="s">
        <v>109</v>
      </c>
      <c r="DE18" s="619"/>
      <c r="DF18" s="619"/>
      <c r="DG18" s="619"/>
      <c r="DH18" s="619"/>
      <c r="DI18" s="619"/>
      <c r="DJ18" s="619"/>
      <c r="DK18" s="619"/>
      <c r="DL18" s="619"/>
      <c r="DM18" s="619"/>
      <c r="DN18" s="619"/>
      <c r="DO18" s="619"/>
      <c r="DP18" s="620"/>
      <c r="DQ18" s="624">
        <v>1600</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34</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9574703</v>
      </c>
      <c r="BH19" s="619"/>
      <c r="BI19" s="619"/>
      <c r="BJ19" s="619"/>
      <c r="BK19" s="619"/>
      <c r="BL19" s="619"/>
      <c r="BM19" s="619"/>
      <c r="BN19" s="620"/>
      <c r="BO19" s="671">
        <v>11.7</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109782593</v>
      </c>
      <c r="S20" s="619"/>
      <c r="T20" s="619"/>
      <c r="U20" s="619"/>
      <c r="V20" s="619"/>
      <c r="W20" s="619"/>
      <c r="X20" s="619"/>
      <c r="Y20" s="620"/>
      <c r="Z20" s="671">
        <v>58.3</v>
      </c>
      <c r="AA20" s="671"/>
      <c r="AB20" s="671"/>
      <c r="AC20" s="671"/>
      <c r="AD20" s="672">
        <v>103331230</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9574703</v>
      </c>
      <c r="BH20" s="619"/>
      <c r="BI20" s="619"/>
      <c r="BJ20" s="619"/>
      <c r="BK20" s="619"/>
      <c r="BL20" s="619"/>
      <c r="BM20" s="619"/>
      <c r="BN20" s="620"/>
      <c r="BO20" s="671">
        <v>11.7</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181593097</v>
      </c>
      <c r="CS20" s="619"/>
      <c r="CT20" s="619"/>
      <c r="CU20" s="619"/>
      <c r="CV20" s="619"/>
      <c r="CW20" s="619"/>
      <c r="CX20" s="619"/>
      <c r="CY20" s="620"/>
      <c r="CZ20" s="671">
        <v>100</v>
      </c>
      <c r="DA20" s="671"/>
      <c r="DB20" s="671"/>
      <c r="DC20" s="671"/>
      <c r="DD20" s="624">
        <v>22781947</v>
      </c>
      <c r="DE20" s="619"/>
      <c r="DF20" s="619"/>
      <c r="DG20" s="619"/>
      <c r="DH20" s="619"/>
      <c r="DI20" s="619"/>
      <c r="DJ20" s="619"/>
      <c r="DK20" s="619"/>
      <c r="DL20" s="619"/>
      <c r="DM20" s="619"/>
      <c r="DN20" s="619"/>
      <c r="DO20" s="619"/>
      <c r="DP20" s="620"/>
      <c r="DQ20" s="624">
        <v>117847567</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105260</v>
      </c>
      <c r="S21" s="619"/>
      <c r="T21" s="619"/>
      <c r="U21" s="619"/>
      <c r="V21" s="619"/>
      <c r="W21" s="619"/>
      <c r="X21" s="619"/>
      <c r="Y21" s="620"/>
      <c r="Z21" s="671">
        <v>0.1</v>
      </c>
      <c r="AA21" s="671"/>
      <c r="AB21" s="671"/>
      <c r="AC21" s="671"/>
      <c r="AD21" s="672">
        <v>105260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24984</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2899238</v>
      </c>
      <c r="S22" s="619"/>
      <c r="T22" s="619"/>
      <c r="U22" s="619"/>
      <c r="V22" s="619"/>
      <c r="W22" s="619"/>
      <c r="X22" s="619"/>
      <c r="Y22" s="620"/>
      <c r="Z22" s="671">
        <v>1.5</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4342415</v>
      </c>
      <c r="BH22" s="619"/>
      <c r="BI22" s="619"/>
      <c r="BJ22" s="619"/>
      <c r="BK22" s="619"/>
      <c r="BL22" s="619"/>
      <c r="BM22" s="619"/>
      <c r="BN22" s="620"/>
      <c r="BO22" s="671">
        <v>5.3</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2050834</v>
      </c>
      <c r="S23" s="619"/>
      <c r="T23" s="619"/>
      <c r="U23" s="619"/>
      <c r="V23" s="619"/>
      <c r="W23" s="619"/>
      <c r="X23" s="619"/>
      <c r="Y23" s="620"/>
      <c r="Z23" s="671">
        <v>1.1000000000000001</v>
      </c>
      <c r="AA23" s="671"/>
      <c r="AB23" s="671"/>
      <c r="AC23" s="671"/>
      <c r="AD23" s="672">
        <v>220468</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5207304</v>
      </c>
      <c r="BH23" s="619"/>
      <c r="BI23" s="619"/>
      <c r="BJ23" s="619"/>
      <c r="BK23" s="619"/>
      <c r="BL23" s="619"/>
      <c r="BM23" s="619"/>
      <c r="BN23" s="620"/>
      <c r="BO23" s="671">
        <v>6.4</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1152027</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92056602</v>
      </c>
      <c r="CS24" s="669"/>
      <c r="CT24" s="669"/>
      <c r="CU24" s="669"/>
      <c r="CV24" s="669"/>
      <c r="CW24" s="669"/>
      <c r="CX24" s="669"/>
      <c r="CY24" s="716"/>
      <c r="CZ24" s="720">
        <v>50.7</v>
      </c>
      <c r="DA24" s="721"/>
      <c r="DB24" s="721"/>
      <c r="DC24" s="722"/>
      <c r="DD24" s="715">
        <v>57285461</v>
      </c>
      <c r="DE24" s="669"/>
      <c r="DF24" s="669"/>
      <c r="DG24" s="669"/>
      <c r="DH24" s="669"/>
      <c r="DI24" s="669"/>
      <c r="DJ24" s="669"/>
      <c r="DK24" s="716"/>
      <c r="DL24" s="715">
        <v>55954884</v>
      </c>
      <c r="DM24" s="669"/>
      <c r="DN24" s="669"/>
      <c r="DO24" s="669"/>
      <c r="DP24" s="669"/>
      <c r="DQ24" s="669"/>
      <c r="DR24" s="669"/>
      <c r="DS24" s="669"/>
      <c r="DT24" s="669"/>
      <c r="DU24" s="669"/>
      <c r="DV24" s="716"/>
      <c r="DW24" s="717">
        <v>50.1</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31258797</v>
      </c>
      <c r="S25" s="619"/>
      <c r="T25" s="619"/>
      <c r="U25" s="619"/>
      <c r="V25" s="619"/>
      <c r="W25" s="619"/>
      <c r="X25" s="619"/>
      <c r="Y25" s="620"/>
      <c r="Z25" s="671">
        <v>16.600000000000001</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28363779</v>
      </c>
      <c r="CS25" s="637"/>
      <c r="CT25" s="637"/>
      <c r="CU25" s="637"/>
      <c r="CV25" s="637"/>
      <c r="CW25" s="637"/>
      <c r="CX25" s="637"/>
      <c r="CY25" s="638"/>
      <c r="CZ25" s="621">
        <v>15.6</v>
      </c>
      <c r="DA25" s="639"/>
      <c r="DB25" s="639"/>
      <c r="DC25" s="640"/>
      <c r="DD25" s="624">
        <v>26269244</v>
      </c>
      <c r="DE25" s="637"/>
      <c r="DF25" s="637"/>
      <c r="DG25" s="637"/>
      <c r="DH25" s="637"/>
      <c r="DI25" s="637"/>
      <c r="DJ25" s="637"/>
      <c r="DK25" s="638"/>
      <c r="DL25" s="624">
        <v>26068441</v>
      </c>
      <c r="DM25" s="637"/>
      <c r="DN25" s="637"/>
      <c r="DO25" s="637"/>
      <c r="DP25" s="637"/>
      <c r="DQ25" s="637"/>
      <c r="DR25" s="637"/>
      <c r="DS25" s="637"/>
      <c r="DT25" s="637"/>
      <c r="DU25" s="637"/>
      <c r="DV25" s="638"/>
      <c r="DW25" s="641">
        <v>23.3</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16997689</v>
      </c>
      <c r="CS26" s="619"/>
      <c r="CT26" s="619"/>
      <c r="CU26" s="619"/>
      <c r="CV26" s="619"/>
      <c r="CW26" s="619"/>
      <c r="CX26" s="619"/>
      <c r="CY26" s="620"/>
      <c r="CZ26" s="621">
        <v>9.4</v>
      </c>
      <c r="DA26" s="639"/>
      <c r="DB26" s="639"/>
      <c r="DC26" s="640"/>
      <c r="DD26" s="624">
        <v>15474246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10510876</v>
      </c>
      <c r="S27" s="619"/>
      <c r="T27" s="619"/>
      <c r="U27" s="619"/>
      <c r="V27" s="619"/>
      <c r="W27" s="619"/>
      <c r="X27" s="619"/>
      <c r="Y27" s="620"/>
      <c r="Z27" s="671">
        <v>5.6</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81924430</v>
      </c>
      <c r="BH27" s="619"/>
      <c r="BI27" s="619"/>
      <c r="BJ27" s="619"/>
      <c r="BK27" s="619"/>
      <c r="BL27" s="619"/>
      <c r="BM27" s="619"/>
      <c r="BN27" s="620"/>
      <c r="BO27" s="671">
        <v>100</v>
      </c>
      <c r="BP27" s="671"/>
      <c r="BQ27" s="671"/>
      <c r="BR27" s="671"/>
      <c r="BS27" s="624">
        <v>880423</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47346169</v>
      </c>
      <c r="CS27" s="637"/>
      <c r="CT27" s="637"/>
      <c r="CU27" s="637"/>
      <c r="CV27" s="637"/>
      <c r="CW27" s="637"/>
      <c r="CX27" s="637"/>
      <c r="CY27" s="638"/>
      <c r="CZ27" s="621">
        <v>26.1</v>
      </c>
      <c r="DA27" s="639"/>
      <c r="DB27" s="639"/>
      <c r="DC27" s="640"/>
      <c r="DD27" s="624">
        <v>15035827</v>
      </c>
      <c r="DE27" s="637"/>
      <c r="DF27" s="637"/>
      <c r="DG27" s="637"/>
      <c r="DH27" s="637"/>
      <c r="DI27" s="637"/>
      <c r="DJ27" s="637"/>
      <c r="DK27" s="638"/>
      <c r="DL27" s="624">
        <v>15031053</v>
      </c>
      <c r="DM27" s="637"/>
      <c r="DN27" s="637"/>
      <c r="DO27" s="637"/>
      <c r="DP27" s="637"/>
      <c r="DQ27" s="637"/>
      <c r="DR27" s="637"/>
      <c r="DS27" s="637"/>
      <c r="DT27" s="637"/>
      <c r="DU27" s="637"/>
      <c r="DV27" s="638"/>
      <c r="DW27" s="641">
        <v>13.5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424018</v>
      </c>
      <c r="S28" s="619"/>
      <c r="T28" s="619"/>
      <c r="U28" s="619"/>
      <c r="V28" s="619"/>
      <c r="W28" s="619"/>
      <c r="X28" s="619"/>
      <c r="Y28" s="620"/>
      <c r="Z28" s="671">
        <v>0.2</v>
      </c>
      <c r="AA28" s="671"/>
      <c r="AB28" s="671"/>
      <c r="AC28" s="671"/>
      <c r="AD28" s="672">
        <v>2608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16346654</v>
      </c>
      <c r="CS28" s="619"/>
      <c r="CT28" s="619"/>
      <c r="CU28" s="619"/>
      <c r="CV28" s="619"/>
      <c r="CW28" s="619"/>
      <c r="CX28" s="619"/>
      <c r="CY28" s="620"/>
      <c r="CZ28" s="621">
        <v>9</v>
      </c>
      <c r="DA28" s="639"/>
      <c r="DB28" s="639"/>
      <c r="DC28" s="640"/>
      <c r="DD28" s="624">
        <v>15980390</v>
      </c>
      <c r="DE28" s="619"/>
      <c r="DF28" s="619"/>
      <c r="DG28" s="619"/>
      <c r="DH28" s="619"/>
      <c r="DI28" s="619"/>
      <c r="DJ28" s="619"/>
      <c r="DK28" s="620"/>
      <c r="DL28" s="624">
        <v>14855390</v>
      </c>
      <c r="DM28" s="619"/>
      <c r="DN28" s="619"/>
      <c r="DO28" s="619"/>
      <c r="DP28" s="619"/>
      <c r="DQ28" s="619"/>
      <c r="DR28" s="619"/>
      <c r="DS28" s="619"/>
      <c r="DT28" s="619"/>
      <c r="DU28" s="619"/>
      <c r="DV28" s="620"/>
      <c r="DW28" s="641">
        <v>13.3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129913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16346357</v>
      </c>
      <c r="CS29" s="637"/>
      <c r="CT29" s="637"/>
      <c r="CU29" s="637"/>
      <c r="CV29" s="637"/>
      <c r="CW29" s="637"/>
      <c r="CX29" s="637"/>
      <c r="CY29" s="638"/>
      <c r="CZ29" s="621">
        <v>9</v>
      </c>
      <c r="DA29" s="639"/>
      <c r="DB29" s="639"/>
      <c r="DC29" s="640"/>
      <c r="DD29" s="624">
        <v>15980093</v>
      </c>
      <c r="DE29" s="637"/>
      <c r="DF29" s="637"/>
      <c r="DG29" s="637"/>
      <c r="DH29" s="637"/>
      <c r="DI29" s="637"/>
      <c r="DJ29" s="637"/>
      <c r="DK29" s="638"/>
      <c r="DL29" s="624">
        <v>14855093</v>
      </c>
      <c r="DM29" s="637"/>
      <c r="DN29" s="637"/>
      <c r="DO29" s="637"/>
      <c r="DP29" s="637"/>
      <c r="DQ29" s="637"/>
      <c r="DR29" s="637"/>
      <c r="DS29" s="637"/>
      <c r="DT29" s="637"/>
      <c r="DU29" s="637"/>
      <c r="DV29" s="638"/>
      <c r="DW29" s="641">
        <v>13.3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1203455</v>
      </c>
      <c r="S30" s="619"/>
      <c r="T30" s="619"/>
      <c r="U30" s="619"/>
      <c r="V30" s="619"/>
      <c r="W30" s="619"/>
      <c r="X30" s="619"/>
      <c r="Y30" s="620"/>
      <c r="Z30" s="671">
        <v>0.6</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96.4</v>
      </c>
      <c r="BN30" s="685"/>
      <c r="BO30" s="685"/>
      <c r="BP30" s="685"/>
      <c r="BQ30" s="687"/>
      <c r="BR30" s="684">
        <v>99.1</v>
      </c>
      <c r="BS30" s="685"/>
      <c r="BT30" s="685"/>
      <c r="BU30" s="685"/>
      <c r="BV30" s="685"/>
      <c r="BW30" s="685"/>
      <c r="BX30" s="686">
        <v>95.7</v>
      </c>
      <c r="BY30" s="685"/>
      <c r="BZ30" s="685"/>
      <c r="CA30" s="685"/>
      <c r="CB30" s="687"/>
      <c r="CD30" s="690"/>
      <c r="CE30" s="691"/>
      <c r="CF30" s="655" t="s">
        <v>289</v>
      </c>
      <c r="CG30" s="652"/>
      <c r="CH30" s="652"/>
      <c r="CI30" s="652"/>
      <c r="CJ30" s="652"/>
      <c r="CK30" s="652"/>
      <c r="CL30" s="652"/>
      <c r="CM30" s="652"/>
      <c r="CN30" s="652"/>
      <c r="CO30" s="652"/>
      <c r="CP30" s="652"/>
      <c r="CQ30" s="653"/>
      <c r="CR30" s="618">
        <v>14728553</v>
      </c>
      <c r="CS30" s="619"/>
      <c r="CT30" s="619"/>
      <c r="CU30" s="619"/>
      <c r="CV30" s="619"/>
      <c r="CW30" s="619"/>
      <c r="CX30" s="619"/>
      <c r="CY30" s="620"/>
      <c r="CZ30" s="621">
        <v>8.1</v>
      </c>
      <c r="DA30" s="639"/>
      <c r="DB30" s="639"/>
      <c r="DC30" s="640"/>
      <c r="DD30" s="624">
        <v>14372050</v>
      </c>
      <c r="DE30" s="619"/>
      <c r="DF30" s="619"/>
      <c r="DG30" s="619"/>
      <c r="DH30" s="619"/>
      <c r="DI30" s="619"/>
      <c r="DJ30" s="619"/>
      <c r="DK30" s="620"/>
      <c r="DL30" s="624">
        <v>13247050</v>
      </c>
      <c r="DM30" s="619"/>
      <c r="DN30" s="619"/>
      <c r="DO30" s="619"/>
      <c r="DP30" s="619"/>
      <c r="DQ30" s="619"/>
      <c r="DR30" s="619"/>
      <c r="DS30" s="619"/>
      <c r="DT30" s="619"/>
      <c r="DU30" s="619"/>
      <c r="DV30" s="620"/>
      <c r="DW30" s="641">
        <v>11.9</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4243990</v>
      </c>
      <c r="S31" s="619"/>
      <c r="T31" s="619"/>
      <c r="U31" s="619"/>
      <c r="V31" s="619"/>
      <c r="W31" s="619"/>
      <c r="X31" s="619"/>
      <c r="Y31" s="620"/>
      <c r="Z31" s="671">
        <v>2.2999999999999998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95.2</v>
      </c>
      <c r="BN31" s="683"/>
      <c r="BO31" s="683"/>
      <c r="BP31" s="683"/>
      <c r="BQ31" s="647"/>
      <c r="BR31" s="682">
        <v>98.7</v>
      </c>
      <c r="BS31" s="637"/>
      <c r="BT31" s="637"/>
      <c r="BU31" s="637"/>
      <c r="BV31" s="637"/>
      <c r="BW31" s="637"/>
      <c r="BX31" s="673">
        <v>94.4</v>
      </c>
      <c r="BY31" s="683"/>
      <c r="BZ31" s="683"/>
      <c r="CA31" s="683"/>
      <c r="CB31" s="647"/>
      <c r="CD31" s="690"/>
      <c r="CE31" s="691"/>
      <c r="CF31" s="655" t="s">
        <v>293</v>
      </c>
      <c r="CG31" s="652"/>
      <c r="CH31" s="652"/>
      <c r="CI31" s="652"/>
      <c r="CJ31" s="652"/>
      <c r="CK31" s="652"/>
      <c r="CL31" s="652"/>
      <c r="CM31" s="652"/>
      <c r="CN31" s="652"/>
      <c r="CO31" s="652"/>
      <c r="CP31" s="652"/>
      <c r="CQ31" s="653"/>
      <c r="CR31" s="618">
        <v>1617804</v>
      </c>
      <c r="CS31" s="637"/>
      <c r="CT31" s="637"/>
      <c r="CU31" s="637"/>
      <c r="CV31" s="637"/>
      <c r="CW31" s="637"/>
      <c r="CX31" s="637"/>
      <c r="CY31" s="638"/>
      <c r="CZ31" s="621">
        <v>0.9</v>
      </c>
      <c r="DA31" s="639"/>
      <c r="DB31" s="639"/>
      <c r="DC31" s="640"/>
      <c r="DD31" s="624">
        <v>1608043</v>
      </c>
      <c r="DE31" s="637"/>
      <c r="DF31" s="637"/>
      <c r="DG31" s="637"/>
      <c r="DH31" s="637"/>
      <c r="DI31" s="637"/>
      <c r="DJ31" s="637"/>
      <c r="DK31" s="638"/>
      <c r="DL31" s="624">
        <v>1608043</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4776103</v>
      </c>
      <c r="S32" s="619"/>
      <c r="T32" s="619"/>
      <c r="U32" s="619"/>
      <c r="V32" s="619"/>
      <c r="W32" s="619"/>
      <c r="X32" s="619"/>
      <c r="Y32" s="620"/>
      <c r="Z32" s="671">
        <v>2.5</v>
      </c>
      <c r="AA32" s="671"/>
      <c r="AB32" s="671"/>
      <c r="AC32" s="671"/>
      <c r="AD32" s="672">
        <v>24815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99.4</v>
      </c>
      <c r="BH32" s="603"/>
      <c r="BI32" s="603"/>
      <c r="BJ32" s="603"/>
      <c r="BK32" s="603"/>
      <c r="BL32" s="603"/>
      <c r="BM32" s="666">
        <v>96.5</v>
      </c>
      <c r="BN32" s="603"/>
      <c r="BO32" s="603"/>
      <c r="BP32" s="603"/>
      <c r="BQ32" s="660"/>
      <c r="BR32" s="681">
        <v>99.2</v>
      </c>
      <c r="BS32" s="603"/>
      <c r="BT32" s="603"/>
      <c r="BU32" s="603"/>
      <c r="BV32" s="603"/>
      <c r="BW32" s="603"/>
      <c r="BX32" s="666">
        <v>95.7</v>
      </c>
      <c r="BY32" s="603"/>
      <c r="BZ32" s="603"/>
      <c r="CA32" s="603"/>
      <c r="CB32" s="660"/>
      <c r="CD32" s="692"/>
      <c r="CE32" s="693"/>
      <c r="CF32" s="655" t="s">
        <v>296</v>
      </c>
      <c r="CG32" s="652"/>
      <c r="CH32" s="652"/>
      <c r="CI32" s="652"/>
      <c r="CJ32" s="652"/>
      <c r="CK32" s="652"/>
      <c r="CL32" s="652"/>
      <c r="CM32" s="652"/>
      <c r="CN32" s="652"/>
      <c r="CO32" s="652"/>
      <c r="CP32" s="652"/>
      <c r="CQ32" s="653"/>
      <c r="CR32" s="618">
        <v>297</v>
      </c>
      <c r="CS32" s="619"/>
      <c r="CT32" s="619"/>
      <c r="CU32" s="619"/>
      <c r="CV32" s="619"/>
      <c r="CW32" s="619"/>
      <c r="CX32" s="619"/>
      <c r="CY32" s="620"/>
      <c r="CZ32" s="621">
        <v>0</v>
      </c>
      <c r="DA32" s="639"/>
      <c r="DB32" s="639"/>
      <c r="DC32" s="640"/>
      <c r="DD32" s="624">
        <v>297</v>
      </c>
      <c r="DE32" s="619"/>
      <c r="DF32" s="619"/>
      <c r="DG32" s="619"/>
      <c r="DH32" s="619"/>
      <c r="DI32" s="619"/>
      <c r="DJ32" s="619"/>
      <c r="DK32" s="620"/>
      <c r="DL32" s="624">
        <v>297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19636710</v>
      </c>
      <c r="S33" s="619"/>
      <c r="T33" s="619"/>
      <c r="U33" s="619"/>
      <c r="V33" s="619"/>
      <c r="W33" s="619"/>
      <c r="X33" s="619"/>
      <c r="Y33" s="620"/>
      <c r="Z33" s="671">
        <v>10.4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66558781</v>
      </c>
      <c r="CS33" s="637"/>
      <c r="CT33" s="637"/>
      <c r="CU33" s="637"/>
      <c r="CV33" s="637"/>
      <c r="CW33" s="637"/>
      <c r="CX33" s="637"/>
      <c r="CY33" s="638"/>
      <c r="CZ33" s="621">
        <v>36.700000000000003</v>
      </c>
      <c r="DA33" s="639"/>
      <c r="DB33" s="639"/>
      <c r="DC33" s="640"/>
      <c r="DD33" s="624">
        <v>54611545</v>
      </c>
      <c r="DE33" s="637"/>
      <c r="DF33" s="637"/>
      <c r="DG33" s="637"/>
      <c r="DH33" s="637"/>
      <c r="DI33" s="637"/>
      <c r="DJ33" s="637"/>
      <c r="DK33" s="638"/>
      <c r="DL33" s="624">
        <v>39089105</v>
      </c>
      <c r="DM33" s="637"/>
      <c r="DN33" s="637"/>
      <c r="DO33" s="637"/>
      <c r="DP33" s="637"/>
      <c r="DQ33" s="637"/>
      <c r="DR33" s="637"/>
      <c r="DS33" s="637"/>
      <c r="DT33" s="637"/>
      <c r="DU33" s="637"/>
      <c r="DV33" s="638"/>
      <c r="DW33" s="641">
        <v>35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21126527</v>
      </c>
      <c r="CS34" s="619"/>
      <c r="CT34" s="619"/>
      <c r="CU34" s="619"/>
      <c r="CV34" s="619"/>
      <c r="CW34" s="619"/>
      <c r="CX34" s="619"/>
      <c r="CY34" s="620"/>
      <c r="CZ34" s="621">
        <v>11.6</v>
      </c>
      <c r="DA34" s="639"/>
      <c r="DB34" s="639"/>
      <c r="DC34" s="640"/>
      <c r="DD34" s="624">
        <v>17152372</v>
      </c>
      <c r="DE34" s="619"/>
      <c r="DF34" s="619"/>
      <c r="DG34" s="619"/>
      <c r="DH34" s="619"/>
      <c r="DI34" s="619"/>
      <c r="DJ34" s="619"/>
      <c r="DK34" s="620"/>
      <c r="DL34" s="624">
        <v>15534058</v>
      </c>
      <c r="DM34" s="619"/>
      <c r="DN34" s="619"/>
      <c r="DO34" s="619"/>
      <c r="DP34" s="619"/>
      <c r="DQ34" s="619"/>
      <c r="DR34" s="619"/>
      <c r="DS34" s="619"/>
      <c r="DT34" s="619"/>
      <c r="DU34" s="619"/>
      <c r="DV34" s="620"/>
      <c r="DW34" s="641">
        <v>13.9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8006610</v>
      </c>
      <c r="S35" s="619"/>
      <c r="T35" s="619"/>
      <c r="U35" s="619"/>
      <c r="V35" s="619"/>
      <c r="W35" s="619"/>
      <c r="X35" s="619"/>
      <c r="Y35" s="620"/>
      <c r="Z35" s="671">
        <v>4.3</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28617002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821889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2769267</v>
      </c>
      <c r="CS35" s="637"/>
      <c r="CT35" s="637"/>
      <c r="CU35" s="637"/>
      <c r="CV35" s="637"/>
      <c r="CW35" s="637"/>
      <c r="CX35" s="637"/>
      <c r="CY35" s="638"/>
      <c r="CZ35" s="621">
        <v>1.5</v>
      </c>
      <c r="DA35" s="639"/>
      <c r="DB35" s="639"/>
      <c r="DC35" s="640"/>
      <c r="DD35" s="624">
        <v>2425289</v>
      </c>
      <c r="DE35" s="637"/>
      <c r="DF35" s="637"/>
      <c r="DG35" s="637"/>
      <c r="DH35" s="637"/>
      <c r="DI35" s="637"/>
      <c r="DJ35" s="637"/>
      <c r="DK35" s="638"/>
      <c r="DL35" s="624">
        <v>2425289</v>
      </c>
      <c r="DM35" s="637"/>
      <c r="DN35" s="637"/>
      <c r="DO35" s="637"/>
      <c r="DP35" s="637"/>
      <c r="DQ35" s="637"/>
      <c r="DR35" s="637"/>
      <c r="DS35" s="637"/>
      <c r="DT35" s="637"/>
      <c r="DU35" s="637"/>
      <c r="DV35" s="638"/>
      <c r="DW35" s="641">
        <v>2.2000000000000002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188173814</v>
      </c>
      <c r="S36" s="659"/>
      <c r="T36" s="659"/>
      <c r="U36" s="659"/>
      <c r="V36" s="659"/>
      <c r="W36" s="659"/>
      <c r="X36" s="659"/>
      <c r="Y36" s="662"/>
      <c r="Z36" s="663">
        <v>100</v>
      </c>
      <c r="AA36" s="663"/>
      <c r="AB36" s="663"/>
      <c r="AC36" s="663"/>
      <c r="AD36" s="664">
        <v>103684381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12547342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-213463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9639765</v>
      </c>
      <c r="CS36" s="619"/>
      <c r="CT36" s="619"/>
      <c r="CU36" s="619"/>
      <c r="CV36" s="619"/>
      <c r="CW36" s="619"/>
      <c r="CX36" s="619"/>
      <c r="CY36" s="620"/>
      <c r="CZ36" s="621">
        <v>5.3</v>
      </c>
      <c r="DA36" s="639"/>
      <c r="DB36" s="639"/>
      <c r="DC36" s="640"/>
      <c r="DD36" s="624">
        <v>5909266</v>
      </c>
      <c r="DE36" s="619"/>
      <c r="DF36" s="619"/>
      <c r="DG36" s="619"/>
      <c r="DH36" s="619"/>
      <c r="DI36" s="619"/>
      <c r="DJ36" s="619"/>
      <c r="DK36" s="620"/>
      <c r="DL36" s="624">
        <v>3811592</v>
      </c>
      <c r="DM36" s="619"/>
      <c r="DN36" s="619"/>
      <c r="DO36" s="619"/>
      <c r="DP36" s="619"/>
      <c r="DQ36" s="619"/>
      <c r="DR36" s="619"/>
      <c r="DS36" s="619"/>
      <c r="DT36" s="619"/>
      <c r="DU36" s="619"/>
      <c r="DV36" s="620"/>
      <c r="DW36" s="641">
        <v>3.4</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171656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66517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1021518</v>
      </c>
      <c r="CS37" s="637"/>
      <c r="CT37" s="637"/>
      <c r="CU37" s="637"/>
      <c r="CV37" s="637"/>
      <c r="CW37" s="637"/>
      <c r="CX37" s="637"/>
      <c r="CY37" s="638"/>
      <c r="CZ37" s="621">
        <v>0.6</v>
      </c>
      <c r="DA37" s="639"/>
      <c r="DB37" s="639"/>
      <c r="DC37" s="640"/>
      <c r="DD37" s="624">
        <v>791130</v>
      </c>
      <c r="DE37" s="637"/>
      <c r="DF37" s="637"/>
      <c r="DG37" s="637"/>
      <c r="DH37" s="637"/>
      <c r="DI37" s="637"/>
      <c r="DJ37" s="637"/>
      <c r="DK37" s="638"/>
      <c r="DL37" s="624">
        <v>773376</v>
      </c>
      <c r="DM37" s="637"/>
      <c r="DN37" s="637"/>
      <c r="DO37" s="637"/>
      <c r="DP37" s="637"/>
      <c r="DQ37" s="637"/>
      <c r="DR37" s="637"/>
      <c r="DS37" s="637"/>
      <c r="DT37" s="637"/>
      <c r="DU37" s="637"/>
      <c r="DV37" s="638"/>
      <c r="DW37" s="641">
        <v>0.7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69319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110550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28318696</v>
      </c>
      <c r="CS38" s="619"/>
      <c r="CT38" s="619"/>
      <c r="CU38" s="619"/>
      <c r="CV38" s="619"/>
      <c r="CW38" s="619"/>
      <c r="CX38" s="619"/>
      <c r="CY38" s="620"/>
      <c r="CZ38" s="621">
        <v>15.6</v>
      </c>
      <c r="DA38" s="639"/>
      <c r="DB38" s="639"/>
      <c r="DC38" s="640"/>
      <c r="DD38" s="624">
        <v>25540222</v>
      </c>
      <c r="DE38" s="619"/>
      <c r="DF38" s="619"/>
      <c r="DG38" s="619"/>
      <c r="DH38" s="619"/>
      <c r="DI38" s="619"/>
      <c r="DJ38" s="619"/>
      <c r="DK38" s="620"/>
      <c r="DL38" s="624">
        <v>17318166</v>
      </c>
      <c r="DM38" s="619"/>
      <c r="DN38" s="619"/>
      <c r="DO38" s="619"/>
      <c r="DP38" s="619"/>
      <c r="DQ38" s="619"/>
      <c r="DR38" s="619"/>
      <c r="DS38" s="619"/>
      <c r="DT38" s="619"/>
      <c r="DU38" s="619"/>
      <c r="DV38" s="620"/>
      <c r="DW38" s="641">
        <v>15.5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3719152</v>
      </c>
      <c r="CS39" s="637"/>
      <c r="CT39" s="637"/>
      <c r="CU39" s="637"/>
      <c r="CV39" s="637"/>
      <c r="CW39" s="637"/>
      <c r="CX39" s="637"/>
      <c r="CY39" s="638"/>
      <c r="CZ39" s="621">
        <v>2</v>
      </c>
      <c r="DA39" s="639"/>
      <c r="DB39" s="639"/>
      <c r="DC39" s="640"/>
      <c r="DD39" s="624">
        <v>3584396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4965520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985374</v>
      </c>
      <c r="CS40" s="619"/>
      <c r="CT40" s="619"/>
      <c r="CU40" s="619"/>
      <c r="CV40" s="619"/>
      <c r="CW40" s="619"/>
      <c r="CX40" s="619"/>
      <c r="CY40" s="620"/>
      <c r="CZ40" s="621">
        <v>0.5</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10863165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22977714</v>
      </c>
      <c r="CS42" s="619"/>
      <c r="CT42" s="619"/>
      <c r="CU42" s="619"/>
      <c r="CV42" s="619"/>
      <c r="CW42" s="619"/>
      <c r="CX42" s="619"/>
      <c r="CY42" s="620"/>
      <c r="CZ42" s="621">
        <v>12.7</v>
      </c>
      <c r="DA42" s="622"/>
      <c r="DB42" s="622"/>
      <c r="DC42" s="623"/>
      <c r="DD42" s="624">
        <v>5950561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542199</v>
      </c>
      <c r="CS43" s="637"/>
      <c r="CT43" s="637"/>
      <c r="CU43" s="637"/>
      <c r="CV43" s="637"/>
      <c r="CW43" s="637"/>
      <c r="CX43" s="637"/>
      <c r="CY43" s="638"/>
      <c r="CZ43" s="621">
        <v>0.3</v>
      </c>
      <c r="DA43" s="639"/>
      <c r="DB43" s="639"/>
      <c r="DC43" s="640"/>
      <c r="DD43" s="624">
        <v>542199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22781947</v>
      </c>
      <c r="CS44" s="619"/>
      <c r="CT44" s="619"/>
      <c r="CU44" s="619"/>
      <c r="CV44" s="619"/>
      <c r="CW44" s="619"/>
      <c r="CX44" s="619"/>
      <c r="CY44" s="620"/>
      <c r="CZ44" s="621">
        <v>12.5</v>
      </c>
      <c r="DA44" s="622"/>
      <c r="DB44" s="622"/>
      <c r="DC44" s="623"/>
      <c r="DD44" s="624">
        <v>5772329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8894577</v>
      </c>
      <c r="CS45" s="637"/>
      <c r="CT45" s="637"/>
      <c r="CU45" s="637"/>
      <c r="CV45" s="637"/>
      <c r="CW45" s="637"/>
      <c r="CX45" s="637"/>
      <c r="CY45" s="638"/>
      <c r="CZ45" s="621">
        <v>4.9000000000000004</v>
      </c>
      <c r="DA45" s="639"/>
      <c r="DB45" s="639"/>
      <c r="DC45" s="640"/>
      <c r="DD45" s="624">
        <v>399220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13341807</v>
      </c>
      <c r="CS46" s="619"/>
      <c r="CT46" s="619"/>
      <c r="CU46" s="619"/>
      <c r="CV46" s="619"/>
      <c r="CW46" s="619"/>
      <c r="CX46" s="619"/>
      <c r="CY46" s="620"/>
      <c r="CZ46" s="621">
        <v>7.3</v>
      </c>
      <c r="DA46" s="622"/>
      <c r="DB46" s="622"/>
      <c r="DC46" s="623"/>
      <c r="DD46" s="624">
        <v>5101846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195767</v>
      </c>
      <c r="CS47" s="637"/>
      <c r="CT47" s="637"/>
      <c r="CU47" s="637"/>
      <c r="CV47" s="637"/>
      <c r="CW47" s="637"/>
      <c r="CX47" s="637"/>
      <c r="CY47" s="638"/>
      <c r="CZ47" s="621">
        <v>0.1</v>
      </c>
      <c r="DA47" s="639"/>
      <c r="DB47" s="639"/>
      <c r="DC47" s="640"/>
      <c r="DD47" s="624">
        <v>178232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162</v>
      </c>
      <c r="CS48" s="619"/>
      <c r="CT48" s="619"/>
      <c r="CU48" s="619"/>
      <c r="CV48" s="619"/>
      <c r="CW48" s="619"/>
      <c r="CX48" s="619"/>
      <c r="CY48" s="620"/>
      <c r="CZ48" s="621" t="s">
        <v>162</v>
      </c>
      <c r="DA48" s="622"/>
      <c r="DB48" s="622"/>
      <c r="DC48" s="623"/>
      <c r="DD48" s="624" t="s">
        <v>162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181593097</v>
      </c>
      <c r="CS49" s="603"/>
      <c r="CT49" s="603"/>
      <c r="CU49" s="603"/>
      <c r="CV49" s="603"/>
      <c r="CW49" s="603"/>
      <c r="CX49" s="603"/>
      <c r="CY49" s="604"/>
      <c r="CZ49" s="605">
        <v>100</v>
      </c>
      <c r="DA49" s="606"/>
      <c r="DB49" s="606"/>
      <c r="DC49" s="607"/>
      <c r="DD49" s="608">
        <v>117847567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530</v>
      </c>
      <c r="C7" s="1077"/>
      <c r="D7" s="1077"/>
      <c r="E7" s="1077"/>
      <c r="F7" s="1077"/>
      <c r="G7" s="1077"/>
      <c r="H7" s="1077"/>
      <c r="I7" s="1077"/>
      <c r="J7" s="1077"/>
      <c r="K7" s="1077"/>
      <c r="L7" s="1077"/>
      <c r="M7" s="1077"/>
      <c r="N7" s="1077"/>
      <c r="O7" s="1077"/>
      <c r="P7" s="1078"/>
      <c r="Q7" s="1130">
        <v>189398</v>
      </c>
      <c r="R7" s="1131"/>
      <c r="S7" s="1131"/>
      <c r="T7" s="1131"/>
      <c r="U7" s="1131"/>
      <c r="V7" s="1131">
        <v>181812</v>
      </c>
      <c r="W7" s="1131"/>
      <c r="X7" s="1131"/>
      <c r="Y7" s="1131"/>
      <c r="Z7" s="1131"/>
      <c r="AA7" s="1131">
        <v>7586</v>
      </c>
      <c r="AB7" s="1131"/>
      <c r="AC7" s="1131"/>
      <c r="AD7" s="1131"/>
      <c r="AE7" s="1132"/>
      <c r="AF7" s="1133">
        <v>6569</v>
      </c>
      <c r="AG7" s="1134"/>
      <c r="AH7" s="1134"/>
      <c r="AI7" s="1134"/>
      <c r="AJ7" s="1135"/>
      <c r="AK7" s="1117" t="s">
        <v>531</v>
      </c>
      <c r="AL7" s="1118"/>
      <c r="AM7" s="1118"/>
      <c r="AN7" s="1118"/>
      <c r="AO7" s="1118"/>
      <c r="AP7" s="1118">
        <v>173279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563</v>
      </c>
      <c r="BS7" s="1121" t="s">
        <v>564</v>
      </c>
      <c r="BT7" s="1122"/>
      <c r="BU7" s="1122"/>
      <c r="BV7" s="1122"/>
      <c r="BW7" s="1122"/>
      <c r="BX7" s="1122"/>
      <c r="BY7" s="1122"/>
      <c r="BZ7" s="1122"/>
      <c r="CA7" s="1122"/>
      <c r="CB7" s="1122"/>
      <c r="CC7" s="1122"/>
      <c r="CD7" s="1122"/>
      <c r="CE7" s="1122"/>
      <c r="CF7" s="1122"/>
      <c r="CG7" s="1123"/>
      <c r="CH7" s="1114">
        <v>0</v>
      </c>
      <c r="CI7" s="1115"/>
      <c r="CJ7" s="1115"/>
      <c r="CK7" s="1115"/>
      <c r="CL7" s="1116"/>
      <c r="CM7" s="1114">
        <v>27</v>
      </c>
      <c r="CN7" s="1115"/>
      <c r="CO7" s="1115"/>
      <c r="CP7" s="1115"/>
      <c r="CQ7" s="1116"/>
      <c r="CR7" s="1114">
        <v>10</v>
      </c>
      <c r="CS7" s="1115"/>
      <c r="CT7" s="1115"/>
      <c r="CU7" s="1115"/>
      <c r="CV7" s="1116"/>
      <c r="CW7" s="1114">
        <v>55</v>
      </c>
      <c r="CX7" s="1115"/>
      <c r="CY7" s="1115"/>
      <c r="CZ7" s="1115"/>
      <c r="DA7" s="1116"/>
      <c r="DB7" s="1114" t="s">
        <v>531</v>
      </c>
      <c r="DC7" s="1115"/>
      <c r="DD7" s="1115"/>
      <c r="DE7" s="1115"/>
      <c r="DF7" s="1116"/>
      <c r="DG7" s="1114">
        <v>2992</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x14ac:dyDescent="0.15">
      <c r="A8" s="212">
        <v>2</v>
      </c>
      <c r="B8" s="1063" t="s">
        <v>532</v>
      </c>
      <c r="C8" s="1064"/>
      <c r="D8" s="1064"/>
      <c r="E8" s="1064"/>
      <c r="F8" s="1064"/>
      <c r="G8" s="1064"/>
      <c r="H8" s="1064"/>
      <c r="I8" s="1064"/>
      <c r="J8" s="1064"/>
      <c r="K8" s="1064"/>
      <c r="L8" s="1064"/>
      <c r="M8" s="1064"/>
      <c r="N8" s="1064"/>
      <c r="O8" s="1064"/>
      <c r="P8" s="1065"/>
      <c r="Q8" s="1069">
        <v>113</v>
      </c>
      <c r="R8" s="1070"/>
      <c r="S8" s="1070"/>
      <c r="T8" s="1070"/>
      <c r="U8" s="1070"/>
      <c r="V8" s="1070">
        <v>41</v>
      </c>
      <c r="W8" s="1070"/>
      <c r="X8" s="1070"/>
      <c r="Y8" s="1070"/>
      <c r="Z8" s="1070"/>
      <c r="AA8" s="1070">
        <v>72</v>
      </c>
      <c r="AB8" s="1070"/>
      <c r="AC8" s="1070"/>
      <c r="AD8" s="1070"/>
      <c r="AE8" s="1071"/>
      <c r="AF8" s="1045">
        <v>0</v>
      </c>
      <c r="AG8" s="1046"/>
      <c r="AH8" s="1046"/>
      <c r="AI8" s="1046"/>
      <c r="AJ8" s="1047"/>
      <c r="AK8" s="1112">
        <v>0</v>
      </c>
      <c r="AL8" s="1113"/>
      <c r="AM8" s="1113"/>
      <c r="AN8" s="1113"/>
      <c r="AO8" s="1113"/>
      <c r="AP8" s="1113" t="s">
        <v>531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563</v>
      </c>
      <c r="BS8" s="1040" t="s">
        <v>565</v>
      </c>
      <c r="BT8" s="1041"/>
      <c r="BU8" s="1041"/>
      <c r="BV8" s="1041"/>
      <c r="BW8" s="1041"/>
      <c r="BX8" s="1041"/>
      <c r="BY8" s="1041"/>
      <c r="BZ8" s="1041"/>
      <c r="CA8" s="1041"/>
      <c r="CB8" s="1041"/>
      <c r="CC8" s="1041"/>
      <c r="CD8" s="1041"/>
      <c r="CE8" s="1041"/>
      <c r="CF8" s="1041"/>
      <c r="CG8" s="1042"/>
      <c r="CH8" s="1015" t="s">
        <v>531</v>
      </c>
      <c r="CI8" s="1016"/>
      <c r="CJ8" s="1016"/>
      <c r="CK8" s="1016"/>
      <c r="CL8" s="1017"/>
      <c r="CM8" s="1015">
        <v>3</v>
      </c>
      <c r="CN8" s="1016"/>
      <c r="CO8" s="1016"/>
      <c r="CP8" s="1016"/>
      <c r="CQ8" s="1017"/>
      <c r="CR8" s="1015">
        <v>3</v>
      </c>
      <c r="CS8" s="1016"/>
      <c r="CT8" s="1016"/>
      <c r="CU8" s="1016"/>
      <c r="CV8" s="1017"/>
      <c r="CW8" s="1015">
        <v>11</v>
      </c>
      <c r="CX8" s="1016"/>
      <c r="CY8" s="1016"/>
      <c r="CZ8" s="1016"/>
      <c r="DA8" s="1017"/>
      <c r="DB8" s="1015" t="s">
        <v>531</v>
      </c>
      <c r="DC8" s="1016"/>
      <c r="DD8" s="1016"/>
      <c r="DE8" s="1016"/>
      <c r="DF8" s="1017"/>
      <c r="DG8" s="1015" t="s">
        <v>531</v>
      </c>
      <c r="DH8" s="1016"/>
      <c r="DI8" s="1016"/>
      <c r="DJ8" s="1016"/>
      <c r="DK8" s="1017"/>
      <c r="DL8" s="1015">
        <v>329</v>
      </c>
      <c r="DM8" s="1016"/>
      <c r="DN8" s="1016"/>
      <c r="DO8" s="1016"/>
      <c r="DP8" s="1017"/>
      <c r="DQ8" s="1015">
        <v>329</v>
      </c>
      <c r="DR8" s="1016"/>
      <c r="DS8" s="1016"/>
      <c r="DT8" s="1016"/>
      <c r="DU8" s="1017"/>
      <c r="DV8" s="1018"/>
      <c r="DW8" s="1019"/>
      <c r="DX8" s="1019"/>
      <c r="DY8" s="1019"/>
      <c r="DZ8" s="1020"/>
      <c r="EA8" s="205"/>
    </row>
    <row r="9" spans="1:131" s="206" customFormat="1" ht="26.25" customHeight="1" x14ac:dyDescent="0.15">
      <c r="A9" s="212">
        <v>3</v>
      </c>
      <c r="B9" s="1063" t="s">
        <v>533</v>
      </c>
      <c r="C9" s="1064"/>
      <c r="D9" s="1064"/>
      <c r="E9" s="1064"/>
      <c r="F9" s="1064"/>
      <c r="G9" s="1064"/>
      <c r="H9" s="1064"/>
      <c r="I9" s="1064"/>
      <c r="J9" s="1064"/>
      <c r="K9" s="1064"/>
      <c r="L9" s="1064"/>
      <c r="M9" s="1064"/>
      <c r="N9" s="1064"/>
      <c r="O9" s="1064"/>
      <c r="P9" s="1065"/>
      <c r="Q9" s="1069">
        <v>35</v>
      </c>
      <c r="R9" s="1070"/>
      <c r="S9" s="1070"/>
      <c r="T9" s="1070"/>
      <c r="U9" s="1070"/>
      <c r="V9" s="1070">
        <v>1112</v>
      </c>
      <c r="W9" s="1070"/>
      <c r="X9" s="1070"/>
      <c r="Y9" s="1070"/>
      <c r="Z9" s="1070"/>
      <c r="AA9" s="1070">
        <v>-1077</v>
      </c>
      <c r="AB9" s="1070"/>
      <c r="AC9" s="1070"/>
      <c r="AD9" s="1070"/>
      <c r="AE9" s="1071"/>
      <c r="AF9" s="1045">
        <v>-1077</v>
      </c>
      <c r="AG9" s="1046"/>
      <c r="AH9" s="1046"/>
      <c r="AI9" s="1046"/>
      <c r="AJ9" s="1047"/>
      <c r="AK9" s="1112">
        <v>2</v>
      </c>
      <c r="AL9" s="1113"/>
      <c r="AM9" s="1113"/>
      <c r="AN9" s="1113"/>
      <c r="AO9" s="1113"/>
      <c r="AP9" s="1113">
        <v>33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566</v>
      </c>
      <c r="BT9" s="1041"/>
      <c r="BU9" s="1041"/>
      <c r="BV9" s="1041"/>
      <c r="BW9" s="1041"/>
      <c r="BX9" s="1041"/>
      <c r="BY9" s="1041"/>
      <c r="BZ9" s="1041"/>
      <c r="CA9" s="1041"/>
      <c r="CB9" s="1041"/>
      <c r="CC9" s="1041"/>
      <c r="CD9" s="1041"/>
      <c r="CE9" s="1041"/>
      <c r="CF9" s="1041"/>
      <c r="CG9" s="1042"/>
      <c r="CH9" s="1015">
        <v>-1</v>
      </c>
      <c r="CI9" s="1016"/>
      <c r="CJ9" s="1016"/>
      <c r="CK9" s="1016"/>
      <c r="CL9" s="1017"/>
      <c r="CM9" s="1015">
        <v>757</v>
      </c>
      <c r="CN9" s="1016"/>
      <c r="CO9" s="1016"/>
      <c r="CP9" s="1016"/>
      <c r="CQ9" s="1017"/>
      <c r="CR9" s="1015">
        <v>10</v>
      </c>
      <c r="CS9" s="1016"/>
      <c r="CT9" s="1016"/>
      <c r="CU9" s="1016"/>
      <c r="CV9" s="1017"/>
      <c r="CW9" s="1015">
        <v>84</v>
      </c>
      <c r="CX9" s="1016"/>
      <c r="CY9" s="1016"/>
      <c r="CZ9" s="1016"/>
      <c r="DA9" s="1017"/>
      <c r="DB9" s="1015" t="s">
        <v>531</v>
      </c>
      <c r="DC9" s="1016"/>
      <c r="DD9" s="1016"/>
      <c r="DE9" s="1016"/>
      <c r="DF9" s="1017"/>
      <c r="DG9" s="1015" t="s">
        <v>531</v>
      </c>
      <c r="DH9" s="1016"/>
      <c r="DI9" s="1016"/>
      <c r="DJ9" s="1016"/>
      <c r="DK9" s="1017"/>
      <c r="DL9" s="1015" t="s">
        <v>531</v>
      </c>
      <c r="DM9" s="1016"/>
      <c r="DN9" s="1016"/>
      <c r="DO9" s="1016"/>
      <c r="DP9" s="1017"/>
      <c r="DQ9" s="1015" t="s">
        <v>531</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567</v>
      </c>
      <c r="BT10" s="1041"/>
      <c r="BU10" s="1041"/>
      <c r="BV10" s="1041"/>
      <c r="BW10" s="1041"/>
      <c r="BX10" s="1041"/>
      <c r="BY10" s="1041"/>
      <c r="BZ10" s="1041"/>
      <c r="CA10" s="1041"/>
      <c r="CB10" s="1041"/>
      <c r="CC10" s="1041"/>
      <c r="CD10" s="1041"/>
      <c r="CE10" s="1041"/>
      <c r="CF10" s="1041"/>
      <c r="CG10" s="1042"/>
      <c r="CH10" s="1015">
        <v>12</v>
      </c>
      <c r="CI10" s="1016"/>
      <c r="CJ10" s="1016"/>
      <c r="CK10" s="1016"/>
      <c r="CL10" s="1017"/>
      <c r="CM10" s="1015">
        <v>191</v>
      </c>
      <c r="CN10" s="1016"/>
      <c r="CO10" s="1016"/>
      <c r="CP10" s="1016"/>
      <c r="CQ10" s="1017"/>
      <c r="CR10" s="1015">
        <v>30</v>
      </c>
      <c r="CS10" s="1016"/>
      <c r="CT10" s="1016"/>
      <c r="CU10" s="1016"/>
      <c r="CV10" s="1017"/>
      <c r="CW10" s="1015">
        <v>17</v>
      </c>
      <c r="CX10" s="1016"/>
      <c r="CY10" s="1016"/>
      <c r="CZ10" s="1016"/>
      <c r="DA10" s="1017"/>
      <c r="DB10" s="1015" t="s">
        <v>531</v>
      </c>
      <c r="DC10" s="1016"/>
      <c r="DD10" s="1016"/>
      <c r="DE10" s="1016"/>
      <c r="DF10" s="1017"/>
      <c r="DG10" s="1015" t="s">
        <v>531</v>
      </c>
      <c r="DH10" s="1016"/>
      <c r="DI10" s="1016"/>
      <c r="DJ10" s="1016"/>
      <c r="DK10" s="1017"/>
      <c r="DL10" s="1015" t="s">
        <v>531</v>
      </c>
      <c r="DM10" s="1016"/>
      <c r="DN10" s="1016"/>
      <c r="DO10" s="1016"/>
      <c r="DP10" s="1017"/>
      <c r="DQ10" s="1015" t="s">
        <v>531</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568</v>
      </c>
      <c r="BT11" s="1041"/>
      <c r="BU11" s="1041"/>
      <c r="BV11" s="1041"/>
      <c r="BW11" s="1041"/>
      <c r="BX11" s="1041"/>
      <c r="BY11" s="1041"/>
      <c r="BZ11" s="1041"/>
      <c r="CA11" s="1041"/>
      <c r="CB11" s="1041"/>
      <c r="CC11" s="1041"/>
      <c r="CD11" s="1041"/>
      <c r="CE11" s="1041"/>
      <c r="CF11" s="1041"/>
      <c r="CG11" s="1042"/>
      <c r="CH11" s="1015">
        <v>8</v>
      </c>
      <c r="CI11" s="1016"/>
      <c r="CJ11" s="1016"/>
      <c r="CK11" s="1016"/>
      <c r="CL11" s="1017"/>
      <c r="CM11" s="1015">
        <v>460</v>
      </c>
      <c r="CN11" s="1016"/>
      <c r="CO11" s="1016"/>
      <c r="CP11" s="1016"/>
      <c r="CQ11" s="1017"/>
      <c r="CR11" s="1015">
        <v>300</v>
      </c>
      <c r="CS11" s="1016"/>
      <c r="CT11" s="1016"/>
      <c r="CU11" s="1016"/>
      <c r="CV11" s="1017"/>
      <c r="CW11" s="1015">
        <v>261</v>
      </c>
      <c r="CX11" s="1016"/>
      <c r="CY11" s="1016"/>
      <c r="CZ11" s="1016"/>
      <c r="DA11" s="1017"/>
      <c r="DB11" s="1015" t="s">
        <v>531</v>
      </c>
      <c r="DC11" s="1016"/>
      <c r="DD11" s="1016"/>
      <c r="DE11" s="1016"/>
      <c r="DF11" s="1017"/>
      <c r="DG11" s="1015" t="s">
        <v>531</v>
      </c>
      <c r="DH11" s="1016"/>
      <c r="DI11" s="1016"/>
      <c r="DJ11" s="1016"/>
      <c r="DK11" s="1017"/>
      <c r="DL11" s="1015" t="s">
        <v>531</v>
      </c>
      <c r="DM11" s="1016"/>
      <c r="DN11" s="1016"/>
      <c r="DO11" s="1016"/>
      <c r="DP11" s="1017"/>
      <c r="DQ11" s="1015" t="s">
        <v>531</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569</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132</v>
      </c>
      <c r="CN12" s="1016"/>
      <c r="CO12" s="1016"/>
      <c r="CP12" s="1016"/>
      <c r="CQ12" s="1017"/>
      <c r="CR12" s="1015">
        <v>40</v>
      </c>
      <c r="CS12" s="1016"/>
      <c r="CT12" s="1016"/>
      <c r="CU12" s="1016"/>
      <c r="CV12" s="1017"/>
      <c r="CW12" s="1015" t="s">
        <v>531</v>
      </c>
      <c r="CX12" s="1016"/>
      <c r="CY12" s="1016"/>
      <c r="CZ12" s="1016"/>
      <c r="DA12" s="1017"/>
      <c r="DB12" s="1015" t="s">
        <v>531</v>
      </c>
      <c r="DC12" s="1016"/>
      <c r="DD12" s="1016"/>
      <c r="DE12" s="1016"/>
      <c r="DF12" s="1017"/>
      <c r="DG12" s="1015" t="s">
        <v>531</v>
      </c>
      <c r="DH12" s="1016"/>
      <c r="DI12" s="1016"/>
      <c r="DJ12" s="1016"/>
      <c r="DK12" s="1017"/>
      <c r="DL12" s="1015" t="s">
        <v>531</v>
      </c>
      <c r="DM12" s="1016"/>
      <c r="DN12" s="1016"/>
      <c r="DO12" s="1016"/>
      <c r="DP12" s="1017"/>
      <c r="DQ12" s="1015" t="s">
        <v>531</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570</v>
      </c>
      <c r="BT13" s="1041"/>
      <c r="BU13" s="1041"/>
      <c r="BV13" s="1041"/>
      <c r="BW13" s="1041"/>
      <c r="BX13" s="1041"/>
      <c r="BY13" s="1041"/>
      <c r="BZ13" s="1041"/>
      <c r="CA13" s="1041"/>
      <c r="CB13" s="1041"/>
      <c r="CC13" s="1041"/>
      <c r="CD13" s="1041"/>
      <c r="CE13" s="1041"/>
      <c r="CF13" s="1041"/>
      <c r="CG13" s="1042"/>
      <c r="CH13" s="1015">
        <v>3</v>
      </c>
      <c r="CI13" s="1016"/>
      <c r="CJ13" s="1016"/>
      <c r="CK13" s="1016"/>
      <c r="CL13" s="1017"/>
      <c r="CM13" s="1015">
        <v>1904</v>
      </c>
      <c r="CN13" s="1016"/>
      <c r="CO13" s="1016"/>
      <c r="CP13" s="1016"/>
      <c r="CQ13" s="1017"/>
      <c r="CR13" s="1015">
        <v>90</v>
      </c>
      <c r="CS13" s="1016"/>
      <c r="CT13" s="1016"/>
      <c r="CU13" s="1016"/>
      <c r="CV13" s="1017"/>
      <c r="CW13" s="1015" t="s">
        <v>531</v>
      </c>
      <c r="CX13" s="1016"/>
      <c r="CY13" s="1016"/>
      <c r="CZ13" s="1016"/>
      <c r="DA13" s="1017"/>
      <c r="DB13" s="1015">
        <v>27</v>
      </c>
      <c r="DC13" s="1016"/>
      <c r="DD13" s="1016"/>
      <c r="DE13" s="1016"/>
      <c r="DF13" s="1017"/>
      <c r="DG13" s="1015" t="s">
        <v>531</v>
      </c>
      <c r="DH13" s="1016"/>
      <c r="DI13" s="1016"/>
      <c r="DJ13" s="1016"/>
      <c r="DK13" s="1017"/>
      <c r="DL13" s="1015" t="s">
        <v>531</v>
      </c>
      <c r="DM13" s="1016"/>
      <c r="DN13" s="1016"/>
      <c r="DO13" s="1016"/>
      <c r="DP13" s="1017"/>
      <c r="DQ13" s="1015" t="s">
        <v>531</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571</v>
      </c>
      <c r="BT14" s="1041"/>
      <c r="BU14" s="1041"/>
      <c r="BV14" s="1041"/>
      <c r="BW14" s="1041"/>
      <c r="BX14" s="1041"/>
      <c r="BY14" s="1041"/>
      <c r="BZ14" s="1041"/>
      <c r="CA14" s="1041"/>
      <c r="CB14" s="1041"/>
      <c r="CC14" s="1041"/>
      <c r="CD14" s="1041"/>
      <c r="CE14" s="1041"/>
      <c r="CF14" s="1041"/>
      <c r="CG14" s="1042"/>
      <c r="CH14" s="1015">
        <v>23</v>
      </c>
      <c r="CI14" s="1016"/>
      <c r="CJ14" s="1016"/>
      <c r="CK14" s="1016"/>
      <c r="CL14" s="1017"/>
      <c r="CM14" s="1015">
        <v>1801</v>
      </c>
      <c r="CN14" s="1016"/>
      <c r="CO14" s="1016"/>
      <c r="CP14" s="1016"/>
      <c r="CQ14" s="1017"/>
      <c r="CR14" s="1015">
        <v>300</v>
      </c>
      <c r="CS14" s="1016"/>
      <c r="CT14" s="1016"/>
      <c r="CU14" s="1016"/>
      <c r="CV14" s="1017"/>
      <c r="CW14" s="1015" t="s">
        <v>531</v>
      </c>
      <c r="CX14" s="1016"/>
      <c r="CY14" s="1016"/>
      <c r="CZ14" s="1016"/>
      <c r="DA14" s="1017"/>
      <c r="DB14" s="1015" t="s">
        <v>531</v>
      </c>
      <c r="DC14" s="1016"/>
      <c r="DD14" s="1016"/>
      <c r="DE14" s="1016"/>
      <c r="DF14" s="1017"/>
      <c r="DG14" s="1015" t="s">
        <v>531</v>
      </c>
      <c r="DH14" s="1016"/>
      <c r="DI14" s="1016"/>
      <c r="DJ14" s="1016"/>
      <c r="DK14" s="1017"/>
      <c r="DL14" s="1015" t="s">
        <v>531</v>
      </c>
      <c r="DM14" s="1016"/>
      <c r="DN14" s="1016"/>
      <c r="DO14" s="1016"/>
      <c r="DP14" s="1017"/>
      <c r="DQ14" s="1015" t="s">
        <v>531</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572</v>
      </c>
      <c r="BT15" s="1041"/>
      <c r="BU15" s="1041"/>
      <c r="BV15" s="1041"/>
      <c r="BW15" s="1041"/>
      <c r="BX15" s="1041"/>
      <c r="BY15" s="1041"/>
      <c r="BZ15" s="1041"/>
      <c r="CA15" s="1041"/>
      <c r="CB15" s="1041"/>
      <c r="CC15" s="1041"/>
      <c r="CD15" s="1041"/>
      <c r="CE15" s="1041"/>
      <c r="CF15" s="1041"/>
      <c r="CG15" s="1042"/>
      <c r="CH15" s="1015">
        <v>6</v>
      </c>
      <c r="CI15" s="1016"/>
      <c r="CJ15" s="1016"/>
      <c r="CK15" s="1016"/>
      <c r="CL15" s="1017"/>
      <c r="CM15" s="1015">
        <v>621</v>
      </c>
      <c r="CN15" s="1016"/>
      <c r="CO15" s="1016"/>
      <c r="CP15" s="1016"/>
      <c r="CQ15" s="1017"/>
      <c r="CR15" s="1015">
        <v>350</v>
      </c>
      <c r="CS15" s="1016"/>
      <c r="CT15" s="1016"/>
      <c r="CU15" s="1016"/>
      <c r="CV15" s="1017"/>
      <c r="CW15" s="1015">
        <v>19</v>
      </c>
      <c r="CX15" s="1016"/>
      <c r="CY15" s="1016"/>
      <c r="CZ15" s="1016"/>
      <c r="DA15" s="1017"/>
      <c r="DB15" s="1015" t="s">
        <v>531</v>
      </c>
      <c r="DC15" s="1016"/>
      <c r="DD15" s="1016"/>
      <c r="DE15" s="1016"/>
      <c r="DF15" s="1017"/>
      <c r="DG15" s="1015" t="s">
        <v>531</v>
      </c>
      <c r="DH15" s="1016"/>
      <c r="DI15" s="1016"/>
      <c r="DJ15" s="1016"/>
      <c r="DK15" s="1017"/>
      <c r="DL15" s="1015" t="s">
        <v>531</v>
      </c>
      <c r="DM15" s="1016"/>
      <c r="DN15" s="1016"/>
      <c r="DO15" s="1016"/>
      <c r="DP15" s="1017"/>
      <c r="DQ15" s="1015" t="s">
        <v>531</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573</v>
      </c>
      <c r="BT16" s="1041"/>
      <c r="BU16" s="1041"/>
      <c r="BV16" s="1041"/>
      <c r="BW16" s="1041"/>
      <c r="BX16" s="1041"/>
      <c r="BY16" s="1041"/>
      <c r="BZ16" s="1041"/>
      <c r="CA16" s="1041"/>
      <c r="CB16" s="1041"/>
      <c r="CC16" s="1041"/>
      <c r="CD16" s="1041"/>
      <c r="CE16" s="1041"/>
      <c r="CF16" s="1041"/>
      <c r="CG16" s="1042"/>
      <c r="CH16" s="1015">
        <v>383</v>
      </c>
      <c r="CI16" s="1016"/>
      <c r="CJ16" s="1016"/>
      <c r="CK16" s="1016"/>
      <c r="CL16" s="1017"/>
      <c r="CM16" s="1015">
        <v>4689</v>
      </c>
      <c r="CN16" s="1016"/>
      <c r="CO16" s="1016"/>
      <c r="CP16" s="1016"/>
      <c r="CQ16" s="1017"/>
      <c r="CR16" s="1015">
        <v>460</v>
      </c>
      <c r="CS16" s="1016"/>
      <c r="CT16" s="1016"/>
      <c r="CU16" s="1016"/>
      <c r="CV16" s="1017"/>
      <c r="CW16" s="1015" t="s">
        <v>531</v>
      </c>
      <c r="CX16" s="1016"/>
      <c r="CY16" s="1016"/>
      <c r="CZ16" s="1016"/>
      <c r="DA16" s="1017"/>
      <c r="DB16" s="1015" t="s">
        <v>531</v>
      </c>
      <c r="DC16" s="1016"/>
      <c r="DD16" s="1016"/>
      <c r="DE16" s="1016"/>
      <c r="DF16" s="1017"/>
      <c r="DG16" s="1015" t="s">
        <v>531</v>
      </c>
      <c r="DH16" s="1016"/>
      <c r="DI16" s="1016"/>
      <c r="DJ16" s="1016"/>
      <c r="DK16" s="1017"/>
      <c r="DL16" s="1015" t="s">
        <v>531</v>
      </c>
      <c r="DM16" s="1016"/>
      <c r="DN16" s="1016"/>
      <c r="DO16" s="1016"/>
      <c r="DP16" s="1017"/>
      <c r="DQ16" s="1015" t="s">
        <v>531</v>
      </c>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574</v>
      </c>
      <c r="BT17" s="1041"/>
      <c r="BU17" s="1041"/>
      <c r="BV17" s="1041"/>
      <c r="BW17" s="1041"/>
      <c r="BX17" s="1041"/>
      <c r="BY17" s="1041"/>
      <c r="BZ17" s="1041"/>
      <c r="CA17" s="1041"/>
      <c r="CB17" s="1041"/>
      <c r="CC17" s="1041"/>
      <c r="CD17" s="1041"/>
      <c r="CE17" s="1041"/>
      <c r="CF17" s="1041"/>
      <c r="CG17" s="1042"/>
      <c r="CH17" s="1015">
        <v>0</v>
      </c>
      <c r="CI17" s="1016"/>
      <c r="CJ17" s="1016"/>
      <c r="CK17" s="1016"/>
      <c r="CL17" s="1017"/>
      <c r="CM17" s="1015">
        <v>125</v>
      </c>
      <c r="CN17" s="1016"/>
      <c r="CO17" s="1016"/>
      <c r="CP17" s="1016"/>
      <c r="CQ17" s="1017"/>
      <c r="CR17" s="1015">
        <v>50</v>
      </c>
      <c r="CS17" s="1016"/>
      <c r="CT17" s="1016"/>
      <c r="CU17" s="1016"/>
      <c r="CV17" s="1017"/>
      <c r="CW17" s="1015">
        <v>2</v>
      </c>
      <c r="CX17" s="1016"/>
      <c r="CY17" s="1016"/>
      <c r="CZ17" s="1016"/>
      <c r="DA17" s="1017"/>
      <c r="DB17" s="1015" t="s">
        <v>531</v>
      </c>
      <c r="DC17" s="1016"/>
      <c r="DD17" s="1016"/>
      <c r="DE17" s="1016"/>
      <c r="DF17" s="1017"/>
      <c r="DG17" s="1015" t="s">
        <v>531</v>
      </c>
      <c r="DH17" s="1016"/>
      <c r="DI17" s="1016"/>
      <c r="DJ17" s="1016"/>
      <c r="DK17" s="1017"/>
      <c r="DL17" s="1015">
        <v>132</v>
      </c>
      <c r="DM17" s="1016"/>
      <c r="DN17" s="1016"/>
      <c r="DO17" s="1016"/>
      <c r="DP17" s="1017"/>
      <c r="DQ17" s="1015">
        <v>118</v>
      </c>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t="s">
        <v>575</v>
      </c>
      <c r="BT18" s="1041"/>
      <c r="BU18" s="1041"/>
      <c r="BV18" s="1041"/>
      <c r="BW18" s="1041"/>
      <c r="BX18" s="1041"/>
      <c r="BY18" s="1041"/>
      <c r="BZ18" s="1041"/>
      <c r="CA18" s="1041"/>
      <c r="CB18" s="1041"/>
      <c r="CC18" s="1041"/>
      <c r="CD18" s="1041"/>
      <c r="CE18" s="1041"/>
      <c r="CF18" s="1041"/>
      <c r="CG18" s="1042"/>
      <c r="CH18" s="1015">
        <v>5</v>
      </c>
      <c r="CI18" s="1016"/>
      <c r="CJ18" s="1016"/>
      <c r="CK18" s="1016"/>
      <c r="CL18" s="1017"/>
      <c r="CM18" s="1015">
        <v>18</v>
      </c>
      <c r="CN18" s="1016"/>
      <c r="CO18" s="1016"/>
      <c r="CP18" s="1016"/>
      <c r="CQ18" s="1017"/>
      <c r="CR18" s="1015">
        <v>3</v>
      </c>
      <c r="CS18" s="1016"/>
      <c r="CT18" s="1016"/>
      <c r="CU18" s="1016"/>
      <c r="CV18" s="1017"/>
      <c r="CW18" s="1015">
        <v>1</v>
      </c>
      <c r="CX18" s="1016"/>
      <c r="CY18" s="1016"/>
      <c r="CZ18" s="1016"/>
      <c r="DA18" s="1017"/>
      <c r="DB18" s="1015" t="s">
        <v>531</v>
      </c>
      <c r="DC18" s="1016"/>
      <c r="DD18" s="1016"/>
      <c r="DE18" s="1016"/>
      <c r="DF18" s="1017"/>
      <c r="DG18" s="1015" t="s">
        <v>531</v>
      </c>
      <c r="DH18" s="1016"/>
      <c r="DI18" s="1016"/>
      <c r="DJ18" s="1016"/>
      <c r="DK18" s="1017"/>
      <c r="DL18" s="1015">
        <v>14</v>
      </c>
      <c r="DM18" s="1016"/>
      <c r="DN18" s="1016"/>
      <c r="DO18" s="1016"/>
      <c r="DP18" s="1017"/>
      <c r="DQ18" s="1015">
        <v>1</v>
      </c>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t="s">
        <v>576</v>
      </c>
      <c r="BT19" s="1041"/>
      <c r="BU19" s="1041"/>
      <c r="BV19" s="1041"/>
      <c r="BW19" s="1041"/>
      <c r="BX19" s="1041"/>
      <c r="BY19" s="1041"/>
      <c r="BZ19" s="1041"/>
      <c r="CA19" s="1041"/>
      <c r="CB19" s="1041"/>
      <c r="CC19" s="1041"/>
      <c r="CD19" s="1041"/>
      <c r="CE19" s="1041"/>
      <c r="CF19" s="1041"/>
      <c r="CG19" s="1042"/>
      <c r="CH19" s="1015">
        <v>30</v>
      </c>
      <c r="CI19" s="1016"/>
      <c r="CJ19" s="1016"/>
      <c r="CK19" s="1016"/>
      <c r="CL19" s="1017"/>
      <c r="CM19" s="1015">
        <v>84</v>
      </c>
      <c r="CN19" s="1016"/>
      <c r="CO19" s="1016"/>
      <c r="CP19" s="1016"/>
      <c r="CQ19" s="1017"/>
      <c r="CR19" s="1015">
        <v>10</v>
      </c>
      <c r="CS19" s="1016"/>
      <c r="CT19" s="1016"/>
      <c r="CU19" s="1016"/>
      <c r="CV19" s="1017"/>
      <c r="CW19" s="1015" t="s">
        <v>531</v>
      </c>
      <c r="CX19" s="1016"/>
      <c r="CY19" s="1016"/>
      <c r="CZ19" s="1016"/>
      <c r="DA19" s="1017"/>
      <c r="DB19" s="1015" t="s">
        <v>531</v>
      </c>
      <c r="DC19" s="1016"/>
      <c r="DD19" s="1016"/>
      <c r="DE19" s="1016"/>
      <c r="DF19" s="1017"/>
      <c r="DG19" s="1015" t="s">
        <v>531</v>
      </c>
      <c r="DH19" s="1016"/>
      <c r="DI19" s="1016"/>
      <c r="DJ19" s="1016"/>
      <c r="DK19" s="1017"/>
      <c r="DL19" s="1015" t="s">
        <v>531</v>
      </c>
      <c r="DM19" s="1016"/>
      <c r="DN19" s="1016"/>
      <c r="DO19" s="1016"/>
      <c r="DP19" s="1017"/>
      <c r="DQ19" s="1015" t="s">
        <v>531</v>
      </c>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t="s">
        <v>577</v>
      </c>
      <c r="BT20" s="1041"/>
      <c r="BU20" s="1041"/>
      <c r="BV20" s="1041"/>
      <c r="BW20" s="1041"/>
      <c r="BX20" s="1041"/>
      <c r="BY20" s="1041"/>
      <c r="BZ20" s="1041"/>
      <c r="CA20" s="1041"/>
      <c r="CB20" s="1041"/>
      <c r="CC20" s="1041"/>
      <c r="CD20" s="1041"/>
      <c r="CE20" s="1041"/>
      <c r="CF20" s="1041"/>
      <c r="CG20" s="1042"/>
      <c r="CH20" s="1015">
        <v>-149</v>
      </c>
      <c r="CI20" s="1016"/>
      <c r="CJ20" s="1016"/>
      <c r="CK20" s="1016"/>
      <c r="CL20" s="1017"/>
      <c r="CM20" s="1015">
        <v>582</v>
      </c>
      <c r="CN20" s="1016"/>
      <c r="CO20" s="1016"/>
      <c r="CP20" s="1016"/>
      <c r="CQ20" s="1017"/>
      <c r="CR20" s="1015">
        <v>43</v>
      </c>
      <c r="CS20" s="1016"/>
      <c r="CT20" s="1016"/>
      <c r="CU20" s="1016"/>
      <c r="CV20" s="1017"/>
      <c r="CW20" s="1015">
        <v>18</v>
      </c>
      <c r="CX20" s="1016"/>
      <c r="CY20" s="1016"/>
      <c r="CZ20" s="1016"/>
      <c r="DA20" s="1017"/>
      <c r="DB20" s="1015" t="s">
        <v>531</v>
      </c>
      <c r="DC20" s="1016"/>
      <c r="DD20" s="1016"/>
      <c r="DE20" s="1016"/>
      <c r="DF20" s="1017"/>
      <c r="DG20" s="1015" t="s">
        <v>531</v>
      </c>
      <c r="DH20" s="1016"/>
      <c r="DI20" s="1016"/>
      <c r="DJ20" s="1016"/>
      <c r="DK20" s="1017"/>
      <c r="DL20" s="1015" t="s">
        <v>531</v>
      </c>
      <c r="DM20" s="1016"/>
      <c r="DN20" s="1016"/>
      <c r="DO20" s="1016"/>
      <c r="DP20" s="1017"/>
      <c r="DQ20" s="1015" t="s">
        <v>531</v>
      </c>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189544</v>
      </c>
      <c r="R23" s="1095"/>
      <c r="S23" s="1095"/>
      <c r="T23" s="1095"/>
      <c r="U23" s="1095"/>
      <c r="V23" s="1095">
        <v>182963</v>
      </c>
      <c r="W23" s="1095"/>
      <c r="X23" s="1095"/>
      <c r="Y23" s="1095"/>
      <c r="Z23" s="1095"/>
      <c r="AA23" s="1095">
        <v>6581</v>
      </c>
      <c r="AB23" s="1095"/>
      <c r="AC23" s="1095"/>
      <c r="AD23" s="1095"/>
      <c r="AE23" s="1096"/>
      <c r="AF23" s="1097">
        <v>5492</v>
      </c>
      <c r="AG23" s="1095"/>
      <c r="AH23" s="1095"/>
      <c r="AI23" s="1095"/>
      <c r="AJ23" s="1098"/>
      <c r="AK23" s="1099"/>
      <c r="AL23" s="1100"/>
      <c r="AM23" s="1100"/>
      <c r="AN23" s="1100"/>
      <c r="AO23" s="1100"/>
      <c r="AP23" s="1095">
        <v>173312</v>
      </c>
      <c r="AQ23" s="1095"/>
      <c r="AR23" s="1095"/>
      <c r="AS23" s="1095"/>
      <c r="AT23" s="1095"/>
      <c r="AU23" s="1101"/>
      <c r="AV23" s="1101"/>
      <c r="AW23" s="1101"/>
      <c r="AX23" s="1101"/>
      <c r="AY23" s="1102"/>
      <c r="AZ23" s="1091" t="s">
        <v>534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535</v>
      </c>
      <c r="C28" s="1077"/>
      <c r="D28" s="1077"/>
      <c r="E28" s="1077"/>
      <c r="F28" s="1077"/>
      <c r="G28" s="1077"/>
      <c r="H28" s="1077"/>
      <c r="I28" s="1077"/>
      <c r="J28" s="1077"/>
      <c r="K28" s="1077"/>
      <c r="L28" s="1077"/>
      <c r="M28" s="1077"/>
      <c r="N28" s="1077"/>
      <c r="O28" s="1077"/>
      <c r="P28" s="1078"/>
      <c r="Q28" s="1079">
        <v>62008</v>
      </c>
      <c r="R28" s="1080"/>
      <c r="S28" s="1080"/>
      <c r="T28" s="1080"/>
      <c r="U28" s="1080"/>
      <c r="V28" s="1080">
        <v>61186</v>
      </c>
      <c r="W28" s="1080"/>
      <c r="X28" s="1080"/>
      <c r="Y28" s="1080"/>
      <c r="Z28" s="1080"/>
      <c r="AA28" s="1080">
        <v>822</v>
      </c>
      <c r="AB28" s="1080"/>
      <c r="AC28" s="1080"/>
      <c r="AD28" s="1080"/>
      <c r="AE28" s="1081"/>
      <c r="AF28" s="1082">
        <v>822</v>
      </c>
      <c r="AG28" s="1080"/>
      <c r="AH28" s="1080"/>
      <c r="AI28" s="1080"/>
      <c r="AJ28" s="1083"/>
      <c r="AK28" s="1084">
        <v>4966</v>
      </c>
      <c r="AL28" s="1072"/>
      <c r="AM28" s="1072"/>
      <c r="AN28" s="1072"/>
      <c r="AO28" s="1072"/>
      <c r="AP28" s="1072" t="s">
        <v>531</v>
      </c>
      <c r="AQ28" s="1072"/>
      <c r="AR28" s="1072"/>
      <c r="AS28" s="1072"/>
      <c r="AT28" s="1072"/>
      <c r="AU28" s="1072" t="s">
        <v>531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536</v>
      </c>
      <c r="C29" s="1064"/>
      <c r="D29" s="1064"/>
      <c r="E29" s="1064"/>
      <c r="F29" s="1064"/>
      <c r="G29" s="1064"/>
      <c r="H29" s="1064"/>
      <c r="I29" s="1064"/>
      <c r="J29" s="1064"/>
      <c r="K29" s="1064"/>
      <c r="L29" s="1064"/>
      <c r="M29" s="1064"/>
      <c r="N29" s="1064"/>
      <c r="O29" s="1064"/>
      <c r="P29" s="1065"/>
      <c r="Q29" s="1069">
        <v>37576</v>
      </c>
      <c r="R29" s="1070"/>
      <c r="S29" s="1070"/>
      <c r="T29" s="1070"/>
      <c r="U29" s="1070"/>
      <c r="V29" s="1070">
        <v>37416</v>
      </c>
      <c r="W29" s="1070"/>
      <c r="X29" s="1070"/>
      <c r="Y29" s="1070"/>
      <c r="Z29" s="1070"/>
      <c r="AA29" s="1070">
        <v>160</v>
      </c>
      <c r="AB29" s="1070"/>
      <c r="AC29" s="1070"/>
      <c r="AD29" s="1070"/>
      <c r="AE29" s="1071"/>
      <c r="AF29" s="1045">
        <v>160</v>
      </c>
      <c r="AG29" s="1046"/>
      <c r="AH29" s="1046"/>
      <c r="AI29" s="1046"/>
      <c r="AJ29" s="1047"/>
      <c r="AK29" s="1006">
        <v>5347</v>
      </c>
      <c r="AL29" s="997"/>
      <c r="AM29" s="997"/>
      <c r="AN29" s="997"/>
      <c r="AO29" s="997"/>
      <c r="AP29" s="997" t="s">
        <v>531</v>
      </c>
      <c r="AQ29" s="997"/>
      <c r="AR29" s="997"/>
      <c r="AS29" s="997"/>
      <c r="AT29" s="997"/>
      <c r="AU29" s="997" t="s">
        <v>531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537</v>
      </c>
      <c r="C30" s="1064"/>
      <c r="D30" s="1064"/>
      <c r="E30" s="1064"/>
      <c r="F30" s="1064"/>
      <c r="G30" s="1064"/>
      <c r="H30" s="1064"/>
      <c r="I30" s="1064"/>
      <c r="J30" s="1064"/>
      <c r="K30" s="1064"/>
      <c r="L30" s="1064"/>
      <c r="M30" s="1064"/>
      <c r="N30" s="1064"/>
      <c r="O30" s="1064"/>
      <c r="P30" s="1065"/>
      <c r="Q30" s="1069">
        <v>5039</v>
      </c>
      <c r="R30" s="1070"/>
      <c r="S30" s="1070"/>
      <c r="T30" s="1070"/>
      <c r="U30" s="1070"/>
      <c r="V30" s="1070">
        <v>5039</v>
      </c>
      <c r="W30" s="1070"/>
      <c r="X30" s="1070"/>
      <c r="Y30" s="1070"/>
      <c r="Z30" s="1070"/>
      <c r="AA30" s="1070" t="s">
        <v>531</v>
      </c>
      <c r="AB30" s="1070"/>
      <c r="AC30" s="1070"/>
      <c r="AD30" s="1070"/>
      <c r="AE30" s="1071"/>
      <c r="AF30" s="1045" t="s">
        <v>534</v>
      </c>
      <c r="AG30" s="1046"/>
      <c r="AH30" s="1046"/>
      <c r="AI30" s="1046"/>
      <c r="AJ30" s="1047"/>
      <c r="AK30" s="1006">
        <v>1061</v>
      </c>
      <c r="AL30" s="997"/>
      <c r="AM30" s="997"/>
      <c r="AN30" s="997"/>
      <c r="AO30" s="997"/>
      <c r="AP30" s="997" t="s">
        <v>531</v>
      </c>
      <c r="AQ30" s="997"/>
      <c r="AR30" s="997"/>
      <c r="AS30" s="997"/>
      <c r="AT30" s="997"/>
      <c r="AU30" s="997" t="s">
        <v>531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538</v>
      </c>
      <c r="C31" s="1064"/>
      <c r="D31" s="1064"/>
      <c r="E31" s="1064"/>
      <c r="F31" s="1064"/>
      <c r="G31" s="1064"/>
      <c r="H31" s="1064"/>
      <c r="I31" s="1064"/>
      <c r="J31" s="1064"/>
      <c r="K31" s="1064"/>
      <c r="L31" s="1064"/>
      <c r="M31" s="1064"/>
      <c r="N31" s="1064"/>
      <c r="O31" s="1064"/>
      <c r="P31" s="1065"/>
      <c r="Q31" s="1069">
        <v>8024</v>
      </c>
      <c r="R31" s="1070"/>
      <c r="S31" s="1070"/>
      <c r="T31" s="1070"/>
      <c r="U31" s="1070"/>
      <c r="V31" s="1070">
        <v>7000</v>
      </c>
      <c r="W31" s="1070"/>
      <c r="X31" s="1070"/>
      <c r="Y31" s="1070"/>
      <c r="Z31" s="1070"/>
      <c r="AA31" s="1070">
        <v>1024</v>
      </c>
      <c r="AB31" s="1070"/>
      <c r="AC31" s="1070"/>
      <c r="AD31" s="1070"/>
      <c r="AE31" s="1071"/>
      <c r="AF31" s="1045">
        <v>4781</v>
      </c>
      <c r="AG31" s="1046"/>
      <c r="AH31" s="1046"/>
      <c r="AI31" s="1046"/>
      <c r="AJ31" s="1047"/>
      <c r="AK31" s="1006">
        <v>66</v>
      </c>
      <c r="AL31" s="997"/>
      <c r="AM31" s="997"/>
      <c r="AN31" s="997"/>
      <c r="AO31" s="997"/>
      <c r="AP31" s="997">
        <v>16422</v>
      </c>
      <c r="AQ31" s="997"/>
      <c r="AR31" s="997"/>
      <c r="AS31" s="997"/>
      <c r="AT31" s="997"/>
      <c r="AU31" s="997">
        <v>33</v>
      </c>
      <c r="AV31" s="997"/>
      <c r="AW31" s="997"/>
      <c r="AX31" s="997"/>
      <c r="AY31" s="997"/>
      <c r="AZ31" s="1068" t="s">
        <v>531</v>
      </c>
      <c r="BA31" s="1068"/>
      <c r="BB31" s="1068"/>
      <c r="BC31" s="1068"/>
      <c r="BD31" s="1068"/>
      <c r="BE31" s="1058" t="s">
        <v>539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540</v>
      </c>
      <c r="C32" s="1064"/>
      <c r="D32" s="1064"/>
      <c r="E32" s="1064"/>
      <c r="F32" s="1064"/>
      <c r="G32" s="1064"/>
      <c r="H32" s="1064"/>
      <c r="I32" s="1064"/>
      <c r="J32" s="1064"/>
      <c r="K32" s="1064"/>
      <c r="L32" s="1064"/>
      <c r="M32" s="1064"/>
      <c r="N32" s="1064"/>
      <c r="O32" s="1064"/>
      <c r="P32" s="1065"/>
      <c r="Q32" s="1069">
        <v>2500</v>
      </c>
      <c r="R32" s="1070"/>
      <c r="S32" s="1070"/>
      <c r="T32" s="1070"/>
      <c r="U32" s="1070"/>
      <c r="V32" s="1070">
        <v>2448</v>
      </c>
      <c r="W32" s="1070"/>
      <c r="X32" s="1070"/>
      <c r="Y32" s="1070"/>
      <c r="Z32" s="1070"/>
      <c r="AA32" s="1070">
        <v>52</v>
      </c>
      <c r="AB32" s="1070"/>
      <c r="AC32" s="1070"/>
      <c r="AD32" s="1070"/>
      <c r="AE32" s="1071"/>
      <c r="AF32" s="1045">
        <v>845</v>
      </c>
      <c r="AG32" s="1046"/>
      <c r="AH32" s="1046"/>
      <c r="AI32" s="1046"/>
      <c r="AJ32" s="1047"/>
      <c r="AK32" s="1006">
        <v>172</v>
      </c>
      <c r="AL32" s="997"/>
      <c r="AM32" s="997"/>
      <c r="AN32" s="997"/>
      <c r="AO32" s="997"/>
      <c r="AP32" s="997">
        <v>1630</v>
      </c>
      <c r="AQ32" s="997"/>
      <c r="AR32" s="997"/>
      <c r="AS32" s="997"/>
      <c r="AT32" s="997"/>
      <c r="AU32" s="997">
        <v>1245</v>
      </c>
      <c r="AV32" s="997"/>
      <c r="AW32" s="997"/>
      <c r="AX32" s="997"/>
      <c r="AY32" s="997"/>
      <c r="AZ32" s="1068" t="s">
        <v>531</v>
      </c>
      <c r="BA32" s="1068"/>
      <c r="BB32" s="1068"/>
      <c r="BC32" s="1068"/>
      <c r="BD32" s="1068"/>
      <c r="BE32" s="1058" t="s">
        <v>539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541</v>
      </c>
      <c r="C33" s="1064"/>
      <c r="D33" s="1064"/>
      <c r="E33" s="1064"/>
      <c r="F33" s="1064"/>
      <c r="G33" s="1064"/>
      <c r="H33" s="1064"/>
      <c r="I33" s="1064"/>
      <c r="J33" s="1064"/>
      <c r="K33" s="1064"/>
      <c r="L33" s="1064"/>
      <c r="M33" s="1064"/>
      <c r="N33" s="1064"/>
      <c r="O33" s="1064"/>
      <c r="P33" s="1065"/>
      <c r="Q33" s="1069">
        <v>33192</v>
      </c>
      <c r="R33" s="1070"/>
      <c r="S33" s="1070"/>
      <c r="T33" s="1070"/>
      <c r="U33" s="1070"/>
      <c r="V33" s="1070">
        <v>32508</v>
      </c>
      <c r="W33" s="1070"/>
      <c r="X33" s="1070"/>
      <c r="Y33" s="1070"/>
      <c r="Z33" s="1070"/>
      <c r="AA33" s="1070">
        <v>684</v>
      </c>
      <c r="AB33" s="1070"/>
      <c r="AC33" s="1070"/>
      <c r="AD33" s="1070"/>
      <c r="AE33" s="1071"/>
      <c r="AF33" s="1045">
        <v>11872</v>
      </c>
      <c r="AG33" s="1046"/>
      <c r="AH33" s="1046"/>
      <c r="AI33" s="1046"/>
      <c r="AJ33" s="1047"/>
      <c r="AK33" s="1006">
        <v>2</v>
      </c>
      <c r="AL33" s="997"/>
      <c r="AM33" s="997"/>
      <c r="AN33" s="997"/>
      <c r="AO33" s="997"/>
      <c r="AP33" s="997" t="s">
        <v>531</v>
      </c>
      <c r="AQ33" s="997"/>
      <c r="AR33" s="997"/>
      <c r="AS33" s="997"/>
      <c r="AT33" s="997"/>
      <c r="AU33" s="997" t="s">
        <v>531</v>
      </c>
      <c r="AV33" s="997"/>
      <c r="AW33" s="997"/>
      <c r="AX33" s="997"/>
      <c r="AY33" s="997"/>
      <c r="AZ33" s="1068" t="s">
        <v>531</v>
      </c>
      <c r="BA33" s="1068"/>
      <c r="BB33" s="1068"/>
      <c r="BC33" s="1068"/>
      <c r="BD33" s="1068"/>
      <c r="BE33" s="1058" t="s">
        <v>539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542</v>
      </c>
      <c r="C34" s="1064"/>
      <c r="D34" s="1064"/>
      <c r="E34" s="1064"/>
      <c r="F34" s="1064"/>
      <c r="G34" s="1064"/>
      <c r="H34" s="1064"/>
      <c r="I34" s="1064"/>
      <c r="J34" s="1064"/>
      <c r="K34" s="1064"/>
      <c r="L34" s="1064"/>
      <c r="M34" s="1064"/>
      <c r="N34" s="1064"/>
      <c r="O34" s="1064"/>
      <c r="P34" s="1065"/>
      <c r="Q34" s="1069">
        <v>24969</v>
      </c>
      <c r="R34" s="1070"/>
      <c r="S34" s="1070"/>
      <c r="T34" s="1070"/>
      <c r="U34" s="1070"/>
      <c r="V34" s="1070">
        <v>24849</v>
      </c>
      <c r="W34" s="1070"/>
      <c r="X34" s="1070"/>
      <c r="Y34" s="1070"/>
      <c r="Z34" s="1070"/>
      <c r="AA34" s="1070">
        <v>120</v>
      </c>
      <c r="AB34" s="1070"/>
      <c r="AC34" s="1070"/>
      <c r="AD34" s="1070"/>
      <c r="AE34" s="1071"/>
      <c r="AF34" s="1045" t="s">
        <v>534</v>
      </c>
      <c r="AG34" s="1046"/>
      <c r="AH34" s="1046"/>
      <c r="AI34" s="1046"/>
      <c r="AJ34" s="1047"/>
      <c r="AK34" s="1006">
        <v>12470</v>
      </c>
      <c r="AL34" s="997"/>
      <c r="AM34" s="997"/>
      <c r="AN34" s="997"/>
      <c r="AO34" s="997"/>
      <c r="AP34" s="997">
        <v>169182</v>
      </c>
      <c r="AQ34" s="997"/>
      <c r="AR34" s="997"/>
      <c r="AS34" s="997"/>
      <c r="AT34" s="997"/>
      <c r="AU34" s="997">
        <v>112168</v>
      </c>
      <c r="AV34" s="997"/>
      <c r="AW34" s="997"/>
      <c r="AX34" s="997"/>
      <c r="AY34" s="997"/>
      <c r="AZ34" s="1068" t="s">
        <v>531</v>
      </c>
      <c r="BA34" s="1068"/>
      <c r="BB34" s="1068"/>
      <c r="BC34" s="1068"/>
      <c r="BD34" s="1068"/>
      <c r="BE34" s="1058" t="s">
        <v>543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544</v>
      </c>
      <c r="C35" s="1064"/>
      <c r="D35" s="1064"/>
      <c r="E35" s="1064"/>
      <c r="F35" s="1064"/>
      <c r="G35" s="1064"/>
      <c r="H35" s="1064"/>
      <c r="I35" s="1064"/>
      <c r="J35" s="1064"/>
      <c r="K35" s="1064"/>
      <c r="L35" s="1064"/>
      <c r="M35" s="1064"/>
      <c r="N35" s="1064"/>
      <c r="O35" s="1064"/>
      <c r="P35" s="1065"/>
      <c r="Q35" s="1069">
        <v>119</v>
      </c>
      <c r="R35" s="1070"/>
      <c r="S35" s="1070"/>
      <c r="T35" s="1070"/>
      <c r="U35" s="1070"/>
      <c r="V35" s="1070">
        <v>119</v>
      </c>
      <c r="W35" s="1070"/>
      <c r="X35" s="1070"/>
      <c r="Y35" s="1070"/>
      <c r="Z35" s="1070"/>
      <c r="AA35" s="1070" t="s">
        <v>531</v>
      </c>
      <c r="AB35" s="1070"/>
      <c r="AC35" s="1070"/>
      <c r="AD35" s="1070"/>
      <c r="AE35" s="1071"/>
      <c r="AF35" s="1045" t="s">
        <v>534</v>
      </c>
      <c r="AG35" s="1046"/>
      <c r="AH35" s="1046"/>
      <c r="AI35" s="1046"/>
      <c r="AJ35" s="1047"/>
      <c r="AK35" s="1006">
        <v>78</v>
      </c>
      <c r="AL35" s="997"/>
      <c r="AM35" s="997"/>
      <c r="AN35" s="997"/>
      <c r="AO35" s="997"/>
      <c r="AP35" s="997">
        <v>663</v>
      </c>
      <c r="AQ35" s="997"/>
      <c r="AR35" s="997"/>
      <c r="AS35" s="997"/>
      <c r="AT35" s="997"/>
      <c r="AU35" s="997">
        <v>623</v>
      </c>
      <c r="AV35" s="997"/>
      <c r="AW35" s="997"/>
      <c r="AX35" s="997"/>
      <c r="AY35" s="997"/>
      <c r="AZ35" s="1068" t="s">
        <v>531</v>
      </c>
      <c r="BA35" s="1068"/>
      <c r="BB35" s="1068"/>
      <c r="BC35" s="1068"/>
      <c r="BD35" s="1068"/>
      <c r="BE35" s="1058" t="s">
        <v>543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18480</v>
      </c>
      <c r="AG63" s="985"/>
      <c r="AH63" s="985"/>
      <c r="AI63" s="985"/>
      <c r="AJ63" s="1056"/>
      <c r="AK63" s="1057"/>
      <c r="AL63" s="989"/>
      <c r="AM63" s="989"/>
      <c r="AN63" s="989"/>
      <c r="AO63" s="989"/>
      <c r="AP63" s="985">
        <v>187897</v>
      </c>
      <c r="AQ63" s="985"/>
      <c r="AR63" s="985"/>
      <c r="AS63" s="985"/>
      <c r="AT63" s="985"/>
      <c r="AU63" s="985">
        <v>114069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378</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379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1174</v>
      </c>
      <c r="R68" s="1008"/>
      <c r="S68" s="1008"/>
      <c r="T68" s="1008"/>
      <c r="U68" s="1008"/>
      <c r="V68" s="1008">
        <v>1091</v>
      </c>
      <c r="W68" s="1008"/>
      <c r="X68" s="1008"/>
      <c r="Y68" s="1008"/>
      <c r="Z68" s="1008"/>
      <c r="AA68" s="1008">
        <v>83</v>
      </c>
      <c r="AB68" s="1008"/>
      <c r="AC68" s="1008"/>
      <c r="AD68" s="1008"/>
      <c r="AE68" s="1008"/>
      <c r="AF68" s="1008">
        <v>83</v>
      </c>
      <c r="AG68" s="1008"/>
      <c r="AH68" s="1008"/>
      <c r="AI68" s="1008"/>
      <c r="AJ68" s="1008"/>
      <c r="AK68" s="1008" t="s">
        <v>531</v>
      </c>
      <c r="AL68" s="1008"/>
      <c r="AM68" s="1008"/>
      <c r="AN68" s="1008"/>
      <c r="AO68" s="1008"/>
      <c r="AP68" s="1008">
        <v>1061</v>
      </c>
      <c r="AQ68" s="1008"/>
      <c r="AR68" s="1008"/>
      <c r="AS68" s="1008"/>
      <c r="AT68" s="1008"/>
      <c r="AU68" s="1008">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731</v>
      </c>
      <c r="R69" s="997"/>
      <c r="S69" s="997"/>
      <c r="T69" s="997"/>
      <c r="U69" s="997"/>
      <c r="V69" s="997">
        <v>588</v>
      </c>
      <c r="W69" s="997"/>
      <c r="X69" s="997"/>
      <c r="Y69" s="997"/>
      <c r="Z69" s="997"/>
      <c r="AA69" s="997">
        <v>143</v>
      </c>
      <c r="AB69" s="997"/>
      <c r="AC69" s="997"/>
      <c r="AD69" s="997"/>
      <c r="AE69" s="997"/>
      <c r="AF69" s="997">
        <v>1871</v>
      </c>
      <c r="AG69" s="997"/>
      <c r="AH69" s="997"/>
      <c r="AI69" s="997"/>
      <c r="AJ69" s="997"/>
      <c r="AK69" s="997" t="s">
        <v>531</v>
      </c>
      <c r="AL69" s="997"/>
      <c r="AM69" s="997"/>
      <c r="AN69" s="997"/>
      <c r="AO69" s="997"/>
      <c r="AP69" s="997">
        <v>2536</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1566</v>
      </c>
      <c r="R70" s="997"/>
      <c r="S70" s="997"/>
      <c r="T70" s="997"/>
      <c r="U70" s="997"/>
      <c r="V70" s="997">
        <v>1325</v>
      </c>
      <c r="W70" s="997"/>
      <c r="X70" s="997"/>
      <c r="Y70" s="997"/>
      <c r="Z70" s="997"/>
      <c r="AA70" s="997">
        <v>241</v>
      </c>
      <c r="AB70" s="997"/>
      <c r="AC70" s="997"/>
      <c r="AD70" s="997"/>
      <c r="AE70" s="997"/>
      <c r="AF70" s="997">
        <v>4707</v>
      </c>
      <c r="AG70" s="997"/>
      <c r="AH70" s="997"/>
      <c r="AI70" s="997"/>
      <c r="AJ70" s="997"/>
      <c r="AK70" s="997" t="s">
        <v>531</v>
      </c>
      <c r="AL70" s="997"/>
      <c r="AM70" s="997"/>
      <c r="AN70" s="997"/>
      <c r="AO70" s="997"/>
      <c r="AP70" s="997">
        <v>3801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6632</v>
      </c>
      <c r="R71" s="997"/>
      <c r="S71" s="997"/>
      <c r="T71" s="997"/>
      <c r="U71" s="997"/>
      <c r="V71" s="997">
        <v>7332</v>
      </c>
      <c r="W71" s="997"/>
      <c r="X71" s="997"/>
      <c r="Y71" s="997"/>
      <c r="Z71" s="997"/>
      <c r="AA71" s="997">
        <v>-700</v>
      </c>
      <c r="AB71" s="997"/>
      <c r="AC71" s="997"/>
      <c r="AD71" s="997"/>
      <c r="AE71" s="997"/>
      <c r="AF71" s="997">
        <v>3250</v>
      </c>
      <c r="AG71" s="997"/>
      <c r="AH71" s="997"/>
      <c r="AI71" s="997"/>
      <c r="AJ71" s="997"/>
      <c r="AK71" s="997" t="s">
        <v>531</v>
      </c>
      <c r="AL71" s="997"/>
      <c r="AM71" s="997"/>
      <c r="AN71" s="997"/>
      <c r="AO71" s="997"/>
      <c r="AP71" s="997">
        <v>32783</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723</v>
      </c>
      <c r="R72" s="997"/>
      <c r="S72" s="997"/>
      <c r="T72" s="997"/>
      <c r="U72" s="997"/>
      <c r="V72" s="997">
        <v>652</v>
      </c>
      <c r="W72" s="997"/>
      <c r="X72" s="997"/>
      <c r="Y72" s="997"/>
      <c r="Z72" s="997"/>
      <c r="AA72" s="997">
        <v>71</v>
      </c>
      <c r="AB72" s="997"/>
      <c r="AC72" s="997"/>
      <c r="AD72" s="997"/>
      <c r="AE72" s="997"/>
      <c r="AF72" s="997">
        <v>71</v>
      </c>
      <c r="AG72" s="997"/>
      <c r="AH72" s="997"/>
      <c r="AI72" s="997"/>
      <c r="AJ72" s="997"/>
      <c r="AK72" s="997" t="s">
        <v>531</v>
      </c>
      <c r="AL72" s="997"/>
      <c r="AM72" s="997"/>
      <c r="AN72" s="997"/>
      <c r="AO72" s="997"/>
      <c r="AP72" s="997" t="s">
        <v>531</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213</v>
      </c>
      <c r="R73" s="997"/>
      <c r="S73" s="997"/>
      <c r="T73" s="997"/>
      <c r="U73" s="997"/>
      <c r="V73" s="997">
        <v>197</v>
      </c>
      <c r="W73" s="997"/>
      <c r="X73" s="997"/>
      <c r="Y73" s="997"/>
      <c r="Z73" s="997"/>
      <c r="AA73" s="997">
        <v>16</v>
      </c>
      <c r="AB73" s="997"/>
      <c r="AC73" s="997"/>
      <c r="AD73" s="997"/>
      <c r="AE73" s="997"/>
      <c r="AF73" s="997">
        <v>16</v>
      </c>
      <c r="AG73" s="997"/>
      <c r="AH73" s="997"/>
      <c r="AI73" s="997"/>
      <c r="AJ73" s="997"/>
      <c r="AK73" s="997" t="s">
        <v>531</v>
      </c>
      <c r="AL73" s="997"/>
      <c r="AM73" s="997"/>
      <c r="AN73" s="997"/>
      <c r="AO73" s="997"/>
      <c r="AP73" s="997" t="s">
        <v>531</v>
      </c>
      <c r="AQ73" s="997"/>
      <c r="AR73" s="997"/>
      <c r="AS73" s="997"/>
      <c r="AT73" s="997"/>
      <c r="AU73" s="997" t="s">
        <v>531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169</v>
      </c>
      <c r="R74" s="997"/>
      <c r="S74" s="997"/>
      <c r="T74" s="997"/>
      <c r="U74" s="997"/>
      <c r="V74" s="997">
        <v>167</v>
      </c>
      <c r="W74" s="997"/>
      <c r="X74" s="997"/>
      <c r="Y74" s="997"/>
      <c r="Z74" s="997"/>
      <c r="AA74" s="997">
        <v>2</v>
      </c>
      <c r="AB74" s="997"/>
      <c r="AC74" s="997"/>
      <c r="AD74" s="997"/>
      <c r="AE74" s="997"/>
      <c r="AF74" s="997">
        <v>141</v>
      </c>
      <c r="AG74" s="997"/>
      <c r="AH74" s="997"/>
      <c r="AI74" s="997"/>
      <c r="AJ74" s="997"/>
      <c r="AK74" s="997" t="s">
        <v>531</v>
      </c>
      <c r="AL74" s="997"/>
      <c r="AM74" s="997"/>
      <c r="AN74" s="997"/>
      <c r="AO74" s="997"/>
      <c r="AP74" s="997" t="s">
        <v>531</v>
      </c>
      <c r="AQ74" s="997"/>
      <c r="AR74" s="997"/>
      <c r="AS74" s="997"/>
      <c r="AT74" s="997"/>
      <c r="AU74" s="997" t="s">
        <v>531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552</v>
      </c>
      <c r="C75" s="1001"/>
      <c r="D75" s="1001"/>
      <c r="E75" s="1001"/>
      <c r="F75" s="1001"/>
      <c r="G75" s="1001"/>
      <c r="H75" s="1001"/>
      <c r="I75" s="1001"/>
      <c r="J75" s="1001"/>
      <c r="K75" s="1001"/>
      <c r="L75" s="1001"/>
      <c r="M75" s="1001"/>
      <c r="N75" s="1001"/>
      <c r="O75" s="1001"/>
      <c r="P75" s="1002"/>
      <c r="Q75" s="1004">
        <v>426</v>
      </c>
      <c r="R75" s="1005"/>
      <c r="S75" s="1005"/>
      <c r="T75" s="1005"/>
      <c r="U75" s="1006"/>
      <c r="V75" s="1007">
        <v>424</v>
      </c>
      <c r="W75" s="1005"/>
      <c r="X75" s="1005"/>
      <c r="Y75" s="1005"/>
      <c r="Z75" s="1006"/>
      <c r="AA75" s="1007">
        <v>2</v>
      </c>
      <c r="AB75" s="1005"/>
      <c r="AC75" s="1005"/>
      <c r="AD75" s="1005"/>
      <c r="AE75" s="1006"/>
      <c r="AF75" s="1007">
        <v>2</v>
      </c>
      <c r="AG75" s="1005"/>
      <c r="AH75" s="1005"/>
      <c r="AI75" s="1005"/>
      <c r="AJ75" s="1006"/>
      <c r="AK75" s="997" t="s">
        <v>531</v>
      </c>
      <c r="AL75" s="997"/>
      <c r="AM75" s="997"/>
      <c r="AN75" s="997"/>
      <c r="AO75" s="997"/>
      <c r="AP75" s="997" t="s">
        <v>531</v>
      </c>
      <c r="AQ75" s="997"/>
      <c r="AR75" s="997"/>
      <c r="AS75" s="997"/>
      <c r="AT75" s="997"/>
      <c r="AU75" s="997" t="s">
        <v>531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553</v>
      </c>
      <c r="C76" s="1001"/>
      <c r="D76" s="1001"/>
      <c r="E76" s="1001"/>
      <c r="F76" s="1001"/>
      <c r="G76" s="1001"/>
      <c r="H76" s="1001"/>
      <c r="I76" s="1001"/>
      <c r="J76" s="1001"/>
      <c r="K76" s="1001"/>
      <c r="L76" s="1001"/>
      <c r="M76" s="1001"/>
      <c r="N76" s="1001"/>
      <c r="O76" s="1001"/>
      <c r="P76" s="1002"/>
      <c r="Q76" s="1004">
        <v>34</v>
      </c>
      <c r="R76" s="1005"/>
      <c r="S76" s="1005"/>
      <c r="T76" s="1005"/>
      <c r="U76" s="1006"/>
      <c r="V76" s="1007">
        <v>28</v>
      </c>
      <c r="W76" s="1005"/>
      <c r="X76" s="1005"/>
      <c r="Y76" s="1005"/>
      <c r="Z76" s="1006"/>
      <c r="AA76" s="1007">
        <v>6</v>
      </c>
      <c r="AB76" s="1005"/>
      <c r="AC76" s="1005"/>
      <c r="AD76" s="1005"/>
      <c r="AE76" s="1006"/>
      <c r="AF76" s="1007">
        <v>6</v>
      </c>
      <c r="AG76" s="1005"/>
      <c r="AH76" s="1005"/>
      <c r="AI76" s="1005"/>
      <c r="AJ76" s="1006"/>
      <c r="AK76" s="997" t="s">
        <v>531</v>
      </c>
      <c r="AL76" s="997"/>
      <c r="AM76" s="997"/>
      <c r="AN76" s="997"/>
      <c r="AO76" s="997"/>
      <c r="AP76" s="997" t="s">
        <v>531</v>
      </c>
      <c r="AQ76" s="997"/>
      <c r="AR76" s="997"/>
      <c r="AS76" s="997"/>
      <c r="AT76" s="997"/>
      <c r="AU76" s="997" t="s">
        <v>531</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554</v>
      </c>
      <c r="C77" s="1001"/>
      <c r="D77" s="1001"/>
      <c r="E77" s="1001"/>
      <c r="F77" s="1001"/>
      <c r="G77" s="1001"/>
      <c r="H77" s="1001"/>
      <c r="I77" s="1001"/>
      <c r="J77" s="1001"/>
      <c r="K77" s="1001"/>
      <c r="L77" s="1001"/>
      <c r="M77" s="1001"/>
      <c r="N77" s="1001"/>
      <c r="O77" s="1001"/>
      <c r="P77" s="1002"/>
      <c r="Q77" s="1004">
        <v>20</v>
      </c>
      <c r="R77" s="1005"/>
      <c r="S77" s="1005"/>
      <c r="T77" s="1005"/>
      <c r="U77" s="1006"/>
      <c r="V77" s="1007">
        <v>12</v>
      </c>
      <c r="W77" s="1005"/>
      <c r="X77" s="1005"/>
      <c r="Y77" s="1005"/>
      <c r="Z77" s="1006"/>
      <c r="AA77" s="1007">
        <v>8</v>
      </c>
      <c r="AB77" s="1005"/>
      <c r="AC77" s="1005"/>
      <c r="AD77" s="1005"/>
      <c r="AE77" s="1006"/>
      <c r="AF77" s="1007">
        <v>8</v>
      </c>
      <c r="AG77" s="1005"/>
      <c r="AH77" s="1005"/>
      <c r="AI77" s="1005"/>
      <c r="AJ77" s="1006"/>
      <c r="AK77" s="997" t="s">
        <v>531</v>
      </c>
      <c r="AL77" s="997"/>
      <c r="AM77" s="997"/>
      <c r="AN77" s="997"/>
      <c r="AO77" s="997"/>
      <c r="AP77" s="997" t="s">
        <v>531</v>
      </c>
      <c r="AQ77" s="997"/>
      <c r="AR77" s="997"/>
      <c r="AS77" s="997"/>
      <c r="AT77" s="997"/>
      <c r="AU77" s="997" t="s">
        <v>531</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555</v>
      </c>
      <c r="C78" s="1001"/>
      <c r="D78" s="1001"/>
      <c r="E78" s="1001"/>
      <c r="F78" s="1001"/>
      <c r="G78" s="1001"/>
      <c r="H78" s="1001"/>
      <c r="I78" s="1001"/>
      <c r="J78" s="1001"/>
      <c r="K78" s="1001"/>
      <c r="L78" s="1001"/>
      <c r="M78" s="1001"/>
      <c r="N78" s="1001"/>
      <c r="O78" s="1001"/>
      <c r="P78" s="1002"/>
      <c r="Q78" s="1003">
        <v>3</v>
      </c>
      <c r="R78" s="997"/>
      <c r="S78" s="997"/>
      <c r="T78" s="997"/>
      <c r="U78" s="997"/>
      <c r="V78" s="997">
        <v>2</v>
      </c>
      <c r="W78" s="997"/>
      <c r="X78" s="997"/>
      <c r="Y78" s="997"/>
      <c r="Z78" s="997"/>
      <c r="AA78" s="997">
        <v>1</v>
      </c>
      <c r="AB78" s="997"/>
      <c r="AC78" s="997"/>
      <c r="AD78" s="997"/>
      <c r="AE78" s="997"/>
      <c r="AF78" s="997">
        <v>1</v>
      </c>
      <c r="AG78" s="997"/>
      <c r="AH78" s="997"/>
      <c r="AI78" s="997"/>
      <c r="AJ78" s="997"/>
      <c r="AK78" s="997" t="s">
        <v>531</v>
      </c>
      <c r="AL78" s="997"/>
      <c r="AM78" s="997"/>
      <c r="AN78" s="997"/>
      <c r="AO78" s="997"/>
      <c r="AP78" s="997" t="s">
        <v>531</v>
      </c>
      <c r="AQ78" s="997"/>
      <c r="AR78" s="997"/>
      <c r="AS78" s="997"/>
      <c r="AT78" s="997"/>
      <c r="AU78" s="997" t="s">
        <v>531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556</v>
      </c>
      <c r="C79" s="1001"/>
      <c r="D79" s="1001"/>
      <c r="E79" s="1001"/>
      <c r="F79" s="1001"/>
      <c r="G79" s="1001"/>
      <c r="H79" s="1001"/>
      <c r="I79" s="1001"/>
      <c r="J79" s="1001"/>
      <c r="K79" s="1001"/>
      <c r="L79" s="1001"/>
      <c r="M79" s="1001"/>
      <c r="N79" s="1001"/>
      <c r="O79" s="1001"/>
      <c r="P79" s="1002"/>
      <c r="Q79" s="1003">
        <v>2</v>
      </c>
      <c r="R79" s="997"/>
      <c r="S79" s="997"/>
      <c r="T79" s="997"/>
      <c r="U79" s="997"/>
      <c r="V79" s="997">
        <v>1</v>
      </c>
      <c r="W79" s="997"/>
      <c r="X79" s="997"/>
      <c r="Y79" s="997"/>
      <c r="Z79" s="997"/>
      <c r="AA79" s="997">
        <v>1</v>
      </c>
      <c r="AB79" s="997"/>
      <c r="AC79" s="997"/>
      <c r="AD79" s="997"/>
      <c r="AE79" s="997"/>
      <c r="AF79" s="997">
        <v>1</v>
      </c>
      <c r="AG79" s="997"/>
      <c r="AH79" s="997"/>
      <c r="AI79" s="997"/>
      <c r="AJ79" s="997"/>
      <c r="AK79" s="997" t="s">
        <v>531</v>
      </c>
      <c r="AL79" s="997"/>
      <c r="AM79" s="997"/>
      <c r="AN79" s="997"/>
      <c r="AO79" s="997"/>
      <c r="AP79" s="997" t="s">
        <v>531</v>
      </c>
      <c r="AQ79" s="997"/>
      <c r="AR79" s="997"/>
      <c r="AS79" s="997"/>
      <c r="AT79" s="997"/>
      <c r="AU79" s="997" t="s">
        <v>531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557</v>
      </c>
      <c r="C80" s="1001"/>
      <c r="D80" s="1001"/>
      <c r="E80" s="1001"/>
      <c r="F80" s="1001"/>
      <c r="G80" s="1001"/>
      <c r="H80" s="1001"/>
      <c r="I80" s="1001"/>
      <c r="J80" s="1001"/>
      <c r="K80" s="1001"/>
      <c r="L80" s="1001"/>
      <c r="M80" s="1001"/>
      <c r="N80" s="1001"/>
      <c r="O80" s="1001"/>
      <c r="P80" s="1002"/>
      <c r="Q80" s="1003">
        <v>6</v>
      </c>
      <c r="R80" s="997"/>
      <c r="S80" s="997"/>
      <c r="T80" s="997"/>
      <c r="U80" s="997"/>
      <c r="V80" s="997">
        <v>4</v>
      </c>
      <c r="W80" s="997"/>
      <c r="X80" s="997"/>
      <c r="Y80" s="997"/>
      <c r="Z80" s="997"/>
      <c r="AA80" s="997">
        <v>2</v>
      </c>
      <c r="AB80" s="997"/>
      <c r="AC80" s="997"/>
      <c r="AD80" s="997"/>
      <c r="AE80" s="997"/>
      <c r="AF80" s="997">
        <v>2</v>
      </c>
      <c r="AG80" s="997"/>
      <c r="AH80" s="997"/>
      <c r="AI80" s="997"/>
      <c r="AJ80" s="997"/>
      <c r="AK80" s="997" t="s">
        <v>531</v>
      </c>
      <c r="AL80" s="997"/>
      <c r="AM80" s="997"/>
      <c r="AN80" s="997"/>
      <c r="AO80" s="997"/>
      <c r="AP80" s="997" t="s">
        <v>531</v>
      </c>
      <c r="AQ80" s="997"/>
      <c r="AR80" s="997"/>
      <c r="AS80" s="997"/>
      <c r="AT80" s="997"/>
      <c r="AU80" s="997" t="s">
        <v>531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558</v>
      </c>
      <c r="C81" s="1001"/>
      <c r="D81" s="1001"/>
      <c r="E81" s="1001"/>
      <c r="F81" s="1001"/>
      <c r="G81" s="1001"/>
      <c r="H81" s="1001"/>
      <c r="I81" s="1001"/>
      <c r="J81" s="1001"/>
      <c r="K81" s="1001"/>
      <c r="L81" s="1001"/>
      <c r="M81" s="1001"/>
      <c r="N81" s="1001"/>
      <c r="O81" s="1001"/>
      <c r="P81" s="1002"/>
      <c r="Q81" s="1003">
        <v>3</v>
      </c>
      <c r="R81" s="997"/>
      <c r="S81" s="997"/>
      <c r="T81" s="997"/>
      <c r="U81" s="997"/>
      <c r="V81" s="997">
        <v>1</v>
      </c>
      <c r="W81" s="997"/>
      <c r="X81" s="997"/>
      <c r="Y81" s="997"/>
      <c r="Z81" s="997"/>
      <c r="AA81" s="997">
        <v>2</v>
      </c>
      <c r="AB81" s="997"/>
      <c r="AC81" s="997"/>
      <c r="AD81" s="997"/>
      <c r="AE81" s="997"/>
      <c r="AF81" s="997">
        <v>2</v>
      </c>
      <c r="AG81" s="997"/>
      <c r="AH81" s="997"/>
      <c r="AI81" s="997"/>
      <c r="AJ81" s="997"/>
      <c r="AK81" s="997" t="s">
        <v>531</v>
      </c>
      <c r="AL81" s="997"/>
      <c r="AM81" s="997"/>
      <c r="AN81" s="997"/>
      <c r="AO81" s="997"/>
      <c r="AP81" s="997" t="s">
        <v>531</v>
      </c>
      <c r="AQ81" s="997"/>
      <c r="AR81" s="997"/>
      <c r="AS81" s="997"/>
      <c r="AT81" s="997"/>
      <c r="AU81" s="997" t="s">
        <v>531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559</v>
      </c>
      <c r="C82" s="1001"/>
      <c r="D82" s="1001"/>
      <c r="E82" s="1001"/>
      <c r="F82" s="1001"/>
      <c r="G82" s="1001"/>
      <c r="H82" s="1001"/>
      <c r="I82" s="1001"/>
      <c r="J82" s="1001"/>
      <c r="K82" s="1001"/>
      <c r="L82" s="1001"/>
      <c r="M82" s="1001"/>
      <c r="N82" s="1001"/>
      <c r="O82" s="1001"/>
      <c r="P82" s="1002"/>
      <c r="Q82" s="1003">
        <v>4</v>
      </c>
      <c r="R82" s="997"/>
      <c r="S82" s="997"/>
      <c r="T82" s="997"/>
      <c r="U82" s="997"/>
      <c r="V82" s="997">
        <v>1</v>
      </c>
      <c r="W82" s="997"/>
      <c r="X82" s="997"/>
      <c r="Y82" s="997"/>
      <c r="Z82" s="997"/>
      <c r="AA82" s="997">
        <v>3</v>
      </c>
      <c r="AB82" s="997"/>
      <c r="AC82" s="997"/>
      <c r="AD82" s="997"/>
      <c r="AE82" s="997"/>
      <c r="AF82" s="997">
        <v>3</v>
      </c>
      <c r="AG82" s="997"/>
      <c r="AH82" s="997"/>
      <c r="AI82" s="997"/>
      <c r="AJ82" s="997"/>
      <c r="AK82" s="997" t="s">
        <v>531</v>
      </c>
      <c r="AL82" s="997"/>
      <c r="AM82" s="997"/>
      <c r="AN82" s="997"/>
      <c r="AO82" s="997"/>
      <c r="AP82" s="997" t="s">
        <v>531</v>
      </c>
      <c r="AQ82" s="997"/>
      <c r="AR82" s="997"/>
      <c r="AS82" s="997"/>
      <c r="AT82" s="997"/>
      <c r="AU82" s="997" t="s">
        <v>531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560</v>
      </c>
      <c r="C83" s="1001"/>
      <c r="D83" s="1001"/>
      <c r="E83" s="1001"/>
      <c r="F83" s="1001"/>
      <c r="G83" s="1001"/>
      <c r="H83" s="1001"/>
      <c r="I83" s="1001"/>
      <c r="J83" s="1001"/>
      <c r="K83" s="1001"/>
      <c r="L83" s="1001"/>
      <c r="M83" s="1001"/>
      <c r="N83" s="1001"/>
      <c r="O83" s="1001"/>
      <c r="P83" s="1002"/>
      <c r="Q83" s="1003">
        <v>8978</v>
      </c>
      <c r="R83" s="997"/>
      <c r="S83" s="997"/>
      <c r="T83" s="997"/>
      <c r="U83" s="997"/>
      <c r="V83" s="997">
        <v>7965</v>
      </c>
      <c r="W83" s="997"/>
      <c r="X83" s="997"/>
      <c r="Y83" s="997"/>
      <c r="Z83" s="997"/>
      <c r="AA83" s="997">
        <v>1015</v>
      </c>
      <c r="AB83" s="997"/>
      <c r="AC83" s="997"/>
      <c r="AD83" s="997"/>
      <c r="AE83" s="997"/>
      <c r="AF83" s="997">
        <v>1015</v>
      </c>
      <c r="AG83" s="997"/>
      <c r="AH83" s="997"/>
      <c r="AI83" s="997"/>
      <c r="AJ83" s="997"/>
      <c r="AK83" s="997">
        <v>330</v>
      </c>
      <c r="AL83" s="997"/>
      <c r="AM83" s="997"/>
      <c r="AN83" s="997"/>
      <c r="AO83" s="997"/>
      <c r="AP83" s="997" t="s">
        <v>531</v>
      </c>
      <c r="AQ83" s="997"/>
      <c r="AR83" s="997"/>
      <c r="AS83" s="997"/>
      <c r="AT83" s="997"/>
      <c r="AU83" s="997" t="s">
        <v>531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561</v>
      </c>
      <c r="C84" s="1001"/>
      <c r="D84" s="1001"/>
      <c r="E84" s="1001"/>
      <c r="F84" s="1001"/>
      <c r="G84" s="1001"/>
      <c r="H84" s="1001"/>
      <c r="I84" s="1001"/>
      <c r="J84" s="1001"/>
      <c r="K84" s="1001"/>
      <c r="L84" s="1001"/>
      <c r="M84" s="1001"/>
      <c r="N84" s="1001"/>
      <c r="O84" s="1001"/>
      <c r="P84" s="1002"/>
      <c r="Q84" s="1003">
        <v>63</v>
      </c>
      <c r="R84" s="997"/>
      <c r="S84" s="997"/>
      <c r="T84" s="997"/>
      <c r="U84" s="997"/>
      <c r="V84" s="997">
        <v>62</v>
      </c>
      <c r="W84" s="997"/>
      <c r="X84" s="997"/>
      <c r="Y84" s="997"/>
      <c r="Z84" s="997"/>
      <c r="AA84" s="997">
        <v>1</v>
      </c>
      <c r="AB84" s="997"/>
      <c r="AC84" s="997"/>
      <c r="AD84" s="997"/>
      <c r="AE84" s="997"/>
      <c r="AF84" s="997">
        <v>1</v>
      </c>
      <c r="AG84" s="997"/>
      <c r="AH84" s="997"/>
      <c r="AI84" s="997"/>
      <c r="AJ84" s="997"/>
      <c r="AK84" s="997">
        <v>1</v>
      </c>
      <c r="AL84" s="997"/>
      <c r="AM84" s="997"/>
      <c r="AN84" s="997"/>
      <c r="AO84" s="997"/>
      <c r="AP84" s="997" t="s">
        <v>531</v>
      </c>
      <c r="AQ84" s="997"/>
      <c r="AR84" s="997"/>
      <c r="AS84" s="997"/>
      <c r="AT84" s="997"/>
      <c r="AU84" s="997" t="s">
        <v>531</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562</v>
      </c>
      <c r="C85" s="1001"/>
      <c r="D85" s="1001"/>
      <c r="E85" s="1001"/>
      <c r="F85" s="1001"/>
      <c r="G85" s="1001"/>
      <c r="H85" s="1001"/>
      <c r="I85" s="1001"/>
      <c r="J85" s="1001"/>
      <c r="K85" s="1001"/>
      <c r="L85" s="1001"/>
      <c r="M85" s="1001"/>
      <c r="N85" s="1001"/>
      <c r="O85" s="1001"/>
      <c r="P85" s="1002"/>
      <c r="Q85" s="1003">
        <v>263018</v>
      </c>
      <c r="R85" s="997"/>
      <c r="S85" s="997"/>
      <c r="T85" s="997"/>
      <c r="U85" s="997"/>
      <c r="V85" s="997">
        <v>262968</v>
      </c>
      <c r="W85" s="997"/>
      <c r="X85" s="997"/>
      <c r="Y85" s="997"/>
      <c r="Z85" s="997"/>
      <c r="AA85" s="997">
        <v>50</v>
      </c>
      <c r="AB85" s="997"/>
      <c r="AC85" s="997"/>
      <c r="AD85" s="997"/>
      <c r="AE85" s="997"/>
      <c r="AF85" s="997">
        <v>50</v>
      </c>
      <c r="AG85" s="997"/>
      <c r="AH85" s="997"/>
      <c r="AI85" s="997"/>
      <c r="AJ85" s="997"/>
      <c r="AK85" s="997">
        <v>8957</v>
      </c>
      <c r="AL85" s="997"/>
      <c r="AM85" s="997"/>
      <c r="AN85" s="997"/>
      <c r="AO85" s="997"/>
      <c r="AP85" s="997" t="s">
        <v>531</v>
      </c>
      <c r="AQ85" s="997"/>
      <c r="AR85" s="997"/>
      <c r="AS85" s="997"/>
      <c r="AT85" s="997"/>
      <c r="AU85" s="997" t="s">
        <v>531</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380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11230</v>
      </c>
      <c r="AG88" s="985"/>
      <c r="AH88" s="985"/>
      <c r="AI88" s="985"/>
      <c r="AJ88" s="985"/>
      <c r="AK88" s="989"/>
      <c r="AL88" s="989"/>
      <c r="AM88" s="989"/>
      <c r="AN88" s="989"/>
      <c r="AO88" s="989"/>
      <c r="AP88" s="985">
        <v>40181</v>
      </c>
      <c r="AQ88" s="985"/>
      <c r="AR88" s="985"/>
      <c r="AS88" s="985"/>
      <c r="AT88" s="985"/>
      <c r="AU88" s="985">
        <v>543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1699</v>
      </c>
      <c r="CS102" s="977"/>
      <c r="CT102" s="977"/>
      <c r="CU102" s="977"/>
      <c r="CV102" s="978"/>
      <c r="CW102" s="976">
        <v>468</v>
      </c>
      <c r="CX102" s="977"/>
      <c r="CY102" s="977"/>
      <c r="CZ102" s="977"/>
      <c r="DA102" s="978"/>
      <c r="DB102" s="976">
        <v>27</v>
      </c>
      <c r="DC102" s="977"/>
      <c r="DD102" s="977"/>
      <c r="DE102" s="977"/>
      <c r="DF102" s="978"/>
      <c r="DG102" s="976">
        <v>2992</v>
      </c>
      <c r="DH102" s="977"/>
      <c r="DI102" s="977"/>
      <c r="DJ102" s="977"/>
      <c r="DK102" s="978"/>
      <c r="DL102" s="976">
        <v>475</v>
      </c>
      <c r="DM102" s="977"/>
      <c r="DN102" s="977"/>
      <c r="DO102" s="977"/>
      <c r="DP102" s="978"/>
      <c r="DQ102" s="976">
        <v>448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386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388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389</v>
      </c>
      <c r="AB109" s="918"/>
      <c r="AC109" s="918"/>
      <c r="AD109" s="918"/>
      <c r="AE109" s="919"/>
      <c r="AF109" s="920" t="s">
        <v>283</v>
      </c>
      <c r="AG109" s="918"/>
      <c r="AH109" s="918"/>
      <c r="AI109" s="918"/>
      <c r="AJ109" s="919"/>
      <c r="AK109" s="920" t="s">
        <v>282</v>
      </c>
      <c r="AL109" s="918"/>
      <c r="AM109" s="918"/>
      <c r="AN109" s="918"/>
      <c r="AO109" s="919"/>
      <c r="AP109" s="920" t="s">
        <v>390</v>
      </c>
      <c r="AQ109" s="918"/>
      <c r="AR109" s="918"/>
      <c r="AS109" s="918"/>
      <c r="AT109" s="949"/>
      <c r="AU109" s="917" t="s">
        <v>388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389</v>
      </c>
      <c r="BR109" s="918"/>
      <c r="BS109" s="918"/>
      <c r="BT109" s="918"/>
      <c r="BU109" s="919"/>
      <c r="BV109" s="920" t="s">
        <v>283</v>
      </c>
      <c r="BW109" s="918"/>
      <c r="BX109" s="918"/>
      <c r="BY109" s="918"/>
      <c r="BZ109" s="919"/>
      <c r="CA109" s="920" t="s">
        <v>282</v>
      </c>
      <c r="CB109" s="918"/>
      <c r="CC109" s="918"/>
      <c r="CD109" s="918"/>
      <c r="CE109" s="919"/>
      <c r="CF109" s="958" t="s">
        <v>390</v>
      </c>
      <c r="CG109" s="958"/>
      <c r="CH109" s="958"/>
      <c r="CI109" s="958"/>
      <c r="CJ109" s="958"/>
      <c r="CK109" s="920" t="s">
        <v>391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389</v>
      </c>
      <c r="DH109" s="918"/>
      <c r="DI109" s="918"/>
      <c r="DJ109" s="918"/>
      <c r="DK109" s="919"/>
      <c r="DL109" s="920" t="s">
        <v>283</v>
      </c>
      <c r="DM109" s="918"/>
      <c r="DN109" s="918"/>
      <c r="DO109" s="918"/>
      <c r="DP109" s="919"/>
      <c r="DQ109" s="920" t="s">
        <v>282</v>
      </c>
      <c r="DR109" s="918"/>
      <c r="DS109" s="918"/>
      <c r="DT109" s="918"/>
      <c r="DU109" s="919"/>
      <c r="DV109" s="920" t="s">
        <v>390</v>
      </c>
      <c r="DW109" s="918"/>
      <c r="DX109" s="918"/>
      <c r="DY109" s="918"/>
      <c r="DZ109" s="949"/>
    </row>
    <row r="110" spans="1:131" s="197" customFormat="1" ht="26.25" customHeight="1" x14ac:dyDescent="0.15">
      <c r="A110" s="787" t="s">
        <v>392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14998924</v>
      </c>
      <c r="AB110" s="903"/>
      <c r="AC110" s="903"/>
      <c r="AD110" s="903"/>
      <c r="AE110" s="904"/>
      <c r="AF110" s="905">
        <v>15237366</v>
      </c>
      <c r="AG110" s="903"/>
      <c r="AH110" s="903"/>
      <c r="AI110" s="903"/>
      <c r="AJ110" s="904"/>
      <c r="AK110" s="905">
        <v>14521357</v>
      </c>
      <c r="AL110" s="903"/>
      <c r="AM110" s="903"/>
      <c r="AN110" s="903"/>
      <c r="AO110" s="904"/>
      <c r="AP110" s="906">
        <v>16.100000000000001</v>
      </c>
      <c r="AQ110" s="907"/>
      <c r="AR110" s="907"/>
      <c r="AS110" s="907"/>
      <c r="AT110" s="908"/>
      <c r="AU110" s="950" t="s">
        <v>61</v>
      </c>
      <c r="AV110" s="951"/>
      <c r="AW110" s="951"/>
      <c r="AX110" s="951"/>
      <c r="AY110" s="952"/>
      <c r="AZ110" s="846" t="s">
        <v>393</v>
      </c>
      <c r="BA110" s="788"/>
      <c r="BB110" s="788"/>
      <c r="BC110" s="788"/>
      <c r="BD110" s="788"/>
      <c r="BE110" s="788"/>
      <c r="BF110" s="788"/>
      <c r="BG110" s="788"/>
      <c r="BH110" s="788"/>
      <c r="BI110" s="788"/>
      <c r="BJ110" s="788"/>
      <c r="BK110" s="788"/>
      <c r="BL110" s="788"/>
      <c r="BM110" s="788"/>
      <c r="BN110" s="788"/>
      <c r="BO110" s="788"/>
      <c r="BP110" s="789"/>
      <c r="BQ110" s="829">
        <v>165010589</v>
      </c>
      <c r="BR110" s="830"/>
      <c r="BS110" s="830"/>
      <c r="BT110" s="830"/>
      <c r="BU110" s="830"/>
      <c r="BV110" s="830">
        <v>168454024</v>
      </c>
      <c r="BW110" s="830"/>
      <c r="BX110" s="830"/>
      <c r="BY110" s="830"/>
      <c r="BZ110" s="830"/>
      <c r="CA110" s="830">
        <v>173312181</v>
      </c>
      <c r="CB110" s="830"/>
      <c r="CC110" s="830"/>
      <c r="CD110" s="830"/>
      <c r="CE110" s="830"/>
      <c r="CF110" s="891">
        <v>192.1</v>
      </c>
      <c r="CG110" s="892"/>
      <c r="CH110" s="892"/>
      <c r="CI110" s="892"/>
      <c r="CJ110" s="892"/>
      <c r="CK110" s="946" t="s">
        <v>394</v>
      </c>
      <c r="CL110" s="894"/>
      <c r="CM110" s="899" t="s">
        <v>395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2804891</v>
      </c>
      <c r="DH110" s="830"/>
      <c r="DI110" s="830"/>
      <c r="DJ110" s="830"/>
      <c r="DK110" s="830"/>
      <c r="DL110" s="830">
        <v>2310085</v>
      </c>
      <c r="DM110" s="830"/>
      <c r="DN110" s="830"/>
      <c r="DO110" s="830"/>
      <c r="DP110" s="830"/>
      <c r="DQ110" s="830">
        <v>2270451</v>
      </c>
      <c r="DR110" s="830"/>
      <c r="DS110" s="830"/>
      <c r="DT110" s="830"/>
      <c r="DU110" s="830"/>
      <c r="DV110" s="831">
        <v>2.5</v>
      </c>
      <c r="DW110" s="831"/>
      <c r="DX110" s="831"/>
      <c r="DY110" s="831"/>
      <c r="DZ110" s="832"/>
    </row>
    <row r="111" spans="1:131" s="197" customFormat="1" ht="26.25" customHeight="1" x14ac:dyDescent="0.15">
      <c r="A111" s="808" t="s">
        <v>396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397</v>
      </c>
      <c r="AB111" s="939"/>
      <c r="AC111" s="939"/>
      <c r="AD111" s="939"/>
      <c r="AE111" s="940"/>
      <c r="AF111" s="941" t="s">
        <v>397</v>
      </c>
      <c r="AG111" s="939"/>
      <c r="AH111" s="939"/>
      <c r="AI111" s="939"/>
      <c r="AJ111" s="940"/>
      <c r="AK111" s="941" t="s">
        <v>397</v>
      </c>
      <c r="AL111" s="939"/>
      <c r="AM111" s="939"/>
      <c r="AN111" s="939"/>
      <c r="AO111" s="940"/>
      <c r="AP111" s="942" t="s">
        <v>397</v>
      </c>
      <c r="AQ111" s="943"/>
      <c r="AR111" s="943"/>
      <c r="AS111" s="943"/>
      <c r="AT111" s="944"/>
      <c r="AU111" s="953"/>
      <c r="AV111" s="954"/>
      <c r="AW111" s="954"/>
      <c r="AX111" s="954"/>
      <c r="AY111" s="955"/>
      <c r="AZ111" s="797" t="s">
        <v>398</v>
      </c>
      <c r="BA111" s="798"/>
      <c r="BB111" s="798"/>
      <c r="BC111" s="798"/>
      <c r="BD111" s="798"/>
      <c r="BE111" s="798"/>
      <c r="BF111" s="798"/>
      <c r="BG111" s="798"/>
      <c r="BH111" s="798"/>
      <c r="BI111" s="798"/>
      <c r="BJ111" s="798"/>
      <c r="BK111" s="798"/>
      <c r="BL111" s="798"/>
      <c r="BM111" s="798"/>
      <c r="BN111" s="798"/>
      <c r="BO111" s="798"/>
      <c r="BP111" s="799"/>
      <c r="BQ111" s="800">
        <v>8613352</v>
      </c>
      <c r="BR111" s="801"/>
      <c r="BS111" s="801"/>
      <c r="BT111" s="801"/>
      <c r="BU111" s="801"/>
      <c r="BV111" s="801">
        <v>7088005</v>
      </c>
      <c r="BW111" s="801"/>
      <c r="BX111" s="801"/>
      <c r="BY111" s="801"/>
      <c r="BZ111" s="801"/>
      <c r="CA111" s="801">
        <v>5687027</v>
      </c>
      <c r="CB111" s="801"/>
      <c r="CC111" s="801"/>
      <c r="CD111" s="801"/>
      <c r="CE111" s="801"/>
      <c r="CF111" s="878">
        <v>6.3</v>
      </c>
      <c r="CG111" s="879"/>
      <c r="CH111" s="879"/>
      <c r="CI111" s="879"/>
      <c r="CJ111" s="879"/>
      <c r="CK111" s="947"/>
      <c r="CL111" s="896"/>
      <c r="CM111" s="833" t="s">
        <v>399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400</v>
      </c>
      <c r="DH111" s="801"/>
      <c r="DI111" s="801"/>
      <c r="DJ111" s="801"/>
      <c r="DK111" s="801"/>
      <c r="DL111" s="801" t="s">
        <v>400</v>
      </c>
      <c r="DM111" s="801"/>
      <c r="DN111" s="801"/>
      <c r="DO111" s="801"/>
      <c r="DP111" s="801"/>
      <c r="DQ111" s="801" t="s">
        <v>400</v>
      </c>
      <c r="DR111" s="801"/>
      <c r="DS111" s="801"/>
      <c r="DT111" s="801"/>
      <c r="DU111" s="801"/>
      <c r="DV111" s="853" t="s">
        <v>400</v>
      </c>
      <c r="DW111" s="853"/>
      <c r="DX111" s="853"/>
      <c r="DY111" s="853"/>
      <c r="DZ111" s="854"/>
    </row>
    <row r="112" spans="1:131" s="197" customFormat="1" ht="26.25" customHeight="1" x14ac:dyDescent="0.15">
      <c r="A112" s="932" t="s">
        <v>401</v>
      </c>
      <c r="B112" s="933"/>
      <c r="C112" s="798" t="s">
        <v>402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316667</v>
      </c>
      <c r="AB112" s="814"/>
      <c r="AC112" s="814"/>
      <c r="AD112" s="814"/>
      <c r="AE112" s="815"/>
      <c r="AF112" s="816">
        <v>350000</v>
      </c>
      <c r="AG112" s="814"/>
      <c r="AH112" s="814"/>
      <c r="AI112" s="814"/>
      <c r="AJ112" s="815"/>
      <c r="AK112" s="816">
        <v>383333</v>
      </c>
      <c r="AL112" s="814"/>
      <c r="AM112" s="814"/>
      <c r="AN112" s="814"/>
      <c r="AO112" s="815"/>
      <c r="AP112" s="784">
        <v>0.4</v>
      </c>
      <c r="AQ112" s="785"/>
      <c r="AR112" s="785"/>
      <c r="AS112" s="785"/>
      <c r="AT112" s="786"/>
      <c r="AU112" s="953"/>
      <c r="AV112" s="954"/>
      <c r="AW112" s="954"/>
      <c r="AX112" s="954"/>
      <c r="AY112" s="955"/>
      <c r="AZ112" s="797" t="s">
        <v>403</v>
      </c>
      <c r="BA112" s="798"/>
      <c r="BB112" s="798"/>
      <c r="BC112" s="798"/>
      <c r="BD112" s="798"/>
      <c r="BE112" s="798"/>
      <c r="BF112" s="798"/>
      <c r="BG112" s="798"/>
      <c r="BH112" s="798"/>
      <c r="BI112" s="798"/>
      <c r="BJ112" s="798"/>
      <c r="BK112" s="798"/>
      <c r="BL112" s="798"/>
      <c r="BM112" s="798"/>
      <c r="BN112" s="798"/>
      <c r="BO112" s="798"/>
      <c r="BP112" s="799"/>
      <c r="BQ112" s="800">
        <v>124319387</v>
      </c>
      <c r="BR112" s="801"/>
      <c r="BS112" s="801"/>
      <c r="BT112" s="801"/>
      <c r="BU112" s="801"/>
      <c r="BV112" s="801">
        <v>118208495</v>
      </c>
      <c r="BW112" s="801"/>
      <c r="BX112" s="801"/>
      <c r="BY112" s="801"/>
      <c r="BZ112" s="801"/>
      <c r="CA112" s="801">
        <v>114069214</v>
      </c>
      <c r="CB112" s="801"/>
      <c r="CC112" s="801"/>
      <c r="CD112" s="801"/>
      <c r="CE112" s="801"/>
      <c r="CF112" s="878">
        <v>126.4</v>
      </c>
      <c r="CG112" s="879"/>
      <c r="CH112" s="879"/>
      <c r="CI112" s="879"/>
      <c r="CJ112" s="879"/>
      <c r="CK112" s="947"/>
      <c r="CL112" s="896"/>
      <c r="CM112" s="833" t="s">
        <v>404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400</v>
      </c>
      <c r="DH112" s="801"/>
      <c r="DI112" s="801"/>
      <c r="DJ112" s="801"/>
      <c r="DK112" s="801"/>
      <c r="DL112" s="801" t="s">
        <v>400</v>
      </c>
      <c r="DM112" s="801"/>
      <c r="DN112" s="801"/>
      <c r="DO112" s="801"/>
      <c r="DP112" s="801"/>
      <c r="DQ112" s="801" t="s">
        <v>400</v>
      </c>
      <c r="DR112" s="801"/>
      <c r="DS112" s="801"/>
      <c r="DT112" s="801"/>
      <c r="DU112" s="801"/>
      <c r="DV112" s="853" t="s">
        <v>400</v>
      </c>
      <c r="DW112" s="853"/>
      <c r="DX112" s="853"/>
      <c r="DY112" s="853"/>
      <c r="DZ112" s="854"/>
    </row>
    <row r="113" spans="1:130" s="197" customFormat="1" ht="26.25" customHeight="1" x14ac:dyDescent="0.15">
      <c r="A113" s="934"/>
      <c r="B113" s="935"/>
      <c r="C113" s="798" t="s">
        <v>405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10239586</v>
      </c>
      <c r="AB113" s="939"/>
      <c r="AC113" s="939"/>
      <c r="AD113" s="939"/>
      <c r="AE113" s="940"/>
      <c r="AF113" s="941">
        <v>9794742</v>
      </c>
      <c r="AG113" s="939"/>
      <c r="AH113" s="939"/>
      <c r="AI113" s="939"/>
      <c r="AJ113" s="940"/>
      <c r="AK113" s="941">
        <v>10268039</v>
      </c>
      <c r="AL113" s="939"/>
      <c r="AM113" s="939"/>
      <c r="AN113" s="939"/>
      <c r="AO113" s="940"/>
      <c r="AP113" s="942">
        <v>11.4</v>
      </c>
      <c r="AQ113" s="943"/>
      <c r="AR113" s="943"/>
      <c r="AS113" s="943"/>
      <c r="AT113" s="944"/>
      <c r="AU113" s="953"/>
      <c r="AV113" s="954"/>
      <c r="AW113" s="954"/>
      <c r="AX113" s="954"/>
      <c r="AY113" s="955"/>
      <c r="AZ113" s="797" t="s">
        <v>406</v>
      </c>
      <c r="BA113" s="798"/>
      <c r="BB113" s="798"/>
      <c r="BC113" s="798"/>
      <c r="BD113" s="798"/>
      <c r="BE113" s="798"/>
      <c r="BF113" s="798"/>
      <c r="BG113" s="798"/>
      <c r="BH113" s="798"/>
      <c r="BI113" s="798"/>
      <c r="BJ113" s="798"/>
      <c r="BK113" s="798"/>
      <c r="BL113" s="798"/>
      <c r="BM113" s="798"/>
      <c r="BN113" s="798"/>
      <c r="BO113" s="798"/>
      <c r="BP113" s="799"/>
      <c r="BQ113" s="800">
        <v>824879</v>
      </c>
      <c r="BR113" s="801"/>
      <c r="BS113" s="801"/>
      <c r="BT113" s="801"/>
      <c r="BU113" s="801"/>
      <c r="BV113" s="801">
        <v>692305</v>
      </c>
      <c r="BW113" s="801"/>
      <c r="BX113" s="801"/>
      <c r="BY113" s="801"/>
      <c r="BZ113" s="801"/>
      <c r="CA113" s="801">
        <v>543152</v>
      </c>
      <c r="CB113" s="801"/>
      <c r="CC113" s="801"/>
      <c r="CD113" s="801"/>
      <c r="CE113" s="801"/>
      <c r="CF113" s="878">
        <v>0.6</v>
      </c>
      <c r="CG113" s="879"/>
      <c r="CH113" s="879"/>
      <c r="CI113" s="879"/>
      <c r="CJ113" s="879"/>
      <c r="CK113" s="947"/>
      <c r="CL113" s="896"/>
      <c r="CM113" s="833" t="s">
        <v>407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400</v>
      </c>
      <c r="DH113" s="814"/>
      <c r="DI113" s="814"/>
      <c r="DJ113" s="814"/>
      <c r="DK113" s="815"/>
      <c r="DL113" s="816" t="s">
        <v>400</v>
      </c>
      <c r="DM113" s="814"/>
      <c r="DN113" s="814"/>
      <c r="DO113" s="814"/>
      <c r="DP113" s="815"/>
      <c r="DQ113" s="816" t="s">
        <v>400</v>
      </c>
      <c r="DR113" s="814"/>
      <c r="DS113" s="814"/>
      <c r="DT113" s="814"/>
      <c r="DU113" s="815"/>
      <c r="DV113" s="784" t="s">
        <v>400</v>
      </c>
      <c r="DW113" s="785"/>
      <c r="DX113" s="785"/>
      <c r="DY113" s="785"/>
      <c r="DZ113" s="786"/>
    </row>
    <row r="114" spans="1:130" s="197" customFormat="1" ht="26.25" customHeight="1" x14ac:dyDescent="0.15">
      <c r="A114" s="934"/>
      <c r="B114" s="935"/>
      <c r="C114" s="798" t="s">
        <v>408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147340</v>
      </c>
      <c r="AB114" s="814"/>
      <c r="AC114" s="814"/>
      <c r="AD114" s="814"/>
      <c r="AE114" s="815"/>
      <c r="AF114" s="816">
        <v>147486</v>
      </c>
      <c r="AG114" s="814"/>
      <c r="AH114" s="814"/>
      <c r="AI114" s="814"/>
      <c r="AJ114" s="815"/>
      <c r="AK114" s="816">
        <v>147062</v>
      </c>
      <c r="AL114" s="814"/>
      <c r="AM114" s="814"/>
      <c r="AN114" s="814"/>
      <c r="AO114" s="815"/>
      <c r="AP114" s="784">
        <v>0.2</v>
      </c>
      <c r="AQ114" s="785"/>
      <c r="AR114" s="785"/>
      <c r="AS114" s="785"/>
      <c r="AT114" s="786"/>
      <c r="AU114" s="953"/>
      <c r="AV114" s="954"/>
      <c r="AW114" s="954"/>
      <c r="AX114" s="954"/>
      <c r="AY114" s="955"/>
      <c r="AZ114" s="797" t="s">
        <v>409</v>
      </c>
      <c r="BA114" s="798"/>
      <c r="BB114" s="798"/>
      <c r="BC114" s="798"/>
      <c r="BD114" s="798"/>
      <c r="BE114" s="798"/>
      <c r="BF114" s="798"/>
      <c r="BG114" s="798"/>
      <c r="BH114" s="798"/>
      <c r="BI114" s="798"/>
      <c r="BJ114" s="798"/>
      <c r="BK114" s="798"/>
      <c r="BL114" s="798"/>
      <c r="BM114" s="798"/>
      <c r="BN114" s="798"/>
      <c r="BO114" s="798"/>
      <c r="BP114" s="799"/>
      <c r="BQ114" s="800">
        <v>23161533</v>
      </c>
      <c r="BR114" s="801"/>
      <c r="BS114" s="801"/>
      <c r="BT114" s="801"/>
      <c r="BU114" s="801"/>
      <c r="BV114" s="801">
        <v>21122426</v>
      </c>
      <c r="BW114" s="801"/>
      <c r="BX114" s="801"/>
      <c r="BY114" s="801"/>
      <c r="BZ114" s="801"/>
      <c r="CA114" s="801">
        <v>19497738</v>
      </c>
      <c r="CB114" s="801"/>
      <c r="CC114" s="801"/>
      <c r="CD114" s="801"/>
      <c r="CE114" s="801"/>
      <c r="CF114" s="878">
        <v>21.6</v>
      </c>
      <c r="CG114" s="879"/>
      <c r="CH114" s="879"/>
      <c r="CI114" s="879"/>
      <c r="CJ114" s="879"/>
      <c r="CK114" s="947"/>
      <c r="CL114" s="896"/>
      <c r="CM114" s="833" t="s">
        <v>410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400</v>
      </c>
      <c r="DH114" s="814"/>
      <c r="DI114" s="814"/>
      <c r="DJ114" s="814"/>
      <c r="DK114" s="815"/>
      <c r="DL114" s="816" t="s">
        <v>400</v>
      </c>
      <c r="DM114" s="814"/>
      <c r="DN114" s="814"/>
      <c r="DO114" s="814"/>
      <c r="DP114" s="815"/>
      <c r="DQ114" s="816" t="s">
        <v>400</v>
      </c>
      <c r="DR114" s="814"/>
      <c r="DS114" s="814"/>
      <c r="DT114" s="814"/>
      <c r="DU114" s="815"/>
      <c r="DV114" s="784" t="s">
        <v>400</v>
      </c>
      <c r="DW114" s="785"/>
      <c r="DX114" s="785"/>
      <c r="DY114" s="785"/>
      <c r="DZ114" s="786"/>
    </row>
    <row r="115" spans="1:130" s="197" customFormat="1" ht="26.25" customHeight="1" x14ac:dyDescent="0.15">
      <c r="A115" s="934"/>
      <c r="B115" s="935"/>
      <c r="C115" s="798" t="s">
        <v>411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1613807</v>
      </c>
      <c r="AB115" s="939"/>
      <c r="AC115" s="939"/>
      <c r="AD115" s="939"/>
      <c r="AE115" s="940"/>
      <c r="AF115" s="941">
        <v>1560287</v>
      </c>
      <c r="AG115" s="939"/>
      <c r="AH115" s="939"/>
      <c r="AI115" s="939"/>
      <c r="AJ115" s="940"/>
      <c r="AK115" s="941">
        <v>1937979</v>
      </c>
      <c r="AL115" s="939"/>
      <c r="AM115" s="939"/>
      <c r="AN115" s="939"/>
      <c r="AO115" s="940"/>
      <c r="AP115" s="942">
        <v>2.1</v>
      </c>
      <c r="AQ115" s="943"/>
      <c r="AR115" s="943"/>
      <c r="AS115" s="943"/>
      <c r="AT115" s="944"/>
      <c r="AU115" s="953"/>
      <c r="AV115" s="954"/>
      <c r="AW115" s="954"/>
      <c r="AX115" s="954"/>
      <c r="AY115" s="955"/>
      <c r="AZ115" s="797" t="s">
        <v>412</v>
      </c>
      <c r="BA115" s="798"/>
      <c r="BB115" s="798"/>
      <c r="BC115" s="798"/>
      <c r="BD115" s="798"/>
      <c r="BE115" s="798"/>
      <c r="BF115" s="798"/>
      <c r="BG115" s="798"/>
      <c r="BH115" s="798"/>
      <c r="BI115" s="798"/>
      <c r="BJ115" s="798"/>
      <c r="BK115" s="798"/>
      <c r="BL115" s="798"/>
      <c r="BM115" s="798"/>
      <c r="BN115" s="798"/>
      <c r="BO115" s="798"/>
      <c r="BP115" s="799"/>
      <c r="BQ115" s="800">
        <v>752236</v>
      </c>
      <c r="BR115" s="801"/>
      <c r="BS115" s="801"/>
      <c r="BT115" s="801"/>
      <c r="BU115" s="801"/>
      <c r="BV115" s="801">
        <v>615896</v>
      </c>
      <c r="BW115" s="801"/>
      <c r="BX115" s="801"/>
      <c r="BY115" s="801"/>
      <c r="BZ115" s="801"/>
      <c r="CA115" s="801">
        <v>506455</v>
      </c>
      <c r="CB115" s="801"/>
      <c r="CC115" s="801"/>
      <c r="CD115" s="801"/>
      <c r="CE115" s="801"/>
      <c r="CF115" s="878">
        <v>0.6</v>
      </c>
      <c r="CG115" s="879"/>
      <c r="CH115" s="879"/>
      <c r="CI115" s="879"/>
      <c r="CJ115" s="879"/>
      <c r="CK115" s="947"/>
      <c r="CL115" s="896"/>
      <c r="CM115" s="797" t="s">
        <v>413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5090541</v>
      </c>
      <c r="DH115" s="814"/>
      <c r="DI115" s="814"/>
      <c r="DJ115" s="814"/>
      <c r="DK115" s="815"/>
      <c r="DL115" s="816">
        <v>4046052</v>
      </c>
      <c r="DM115" s="814"/>
      <c r="DN115" s="814"/>
      <c r="DO115" s="814"/>
      <c r="DP115" s="815"/>
      <c r="DQ115" s="816">
        <v>2705738</v>
      </c>
      <c r="DR115" s="814"/>
      <c r="DS115" s="814"/>
      <c r="DT115" s="814"/>
      <c r="DU115" s="815"/>
      <c r="DV115" s="784">
        <v>3</v>
      </c>
      <c r="DW115" s="785"/>
      <c r="DX115" s="785"/>
      <c r="DY115" s="785"/>
      <c r="DZ115" s="786"/>
    </row>
    <row r="116" spans="1:130" s="197" customFormat="1" ht="26.25" customHeight="1" x14ac:dyDescent="0.15">
      <c r="A116" s="936"/>
      <c r="B116" s="937"/>
      <c r="C116" s="876" t="s">
        <v>414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3251</v>
      </c>
      <c r="AB116" s="814"/>
      <c r="AC116" s="814"/>
      <c r="AD116" s="814"/>
      <c r="AE116" s="815"/>
      <c r="AF116" s="816">
        <v>104</v>
      </c>
      <c r="AG116" s="814"/>
      <c r="AH116" s="814"/>
      <c r="AI116" s="814"/>
      <c r="AJ116" s="815"/>
      <c r="AK116" s="816">
        <v>297</v>
      </c>
      <c r="AL116" s="814"/>
      <c r="AM116" s="814"/>
      <c r="AN116" s="814"/>
      <c r="AO116" s="815"/>
      <c r="AP116" s="784">
        <v>0</v>
      </c>
      <c r="AQ116" s="785"/>
      <c r="AR116" s="785"/>
      <c r="AS116" s="785"/>
      <c r="AT116" s="786"/>
      <c r="AU116" s="953"/>
      <c r="AV116" s="954"/>
      <c r="AW116" s="954"/>
      <c r="AX116" s="954"/>
      <c r="AY116" s="955"/>
      <c r="AZ116" s="797" t="s">
        <v>415</v>
      </c>
      <c r="BA116" s="798"/>
      <c r="BB116" s="798"/>
      <c r="BC116" s="798"/>
      <c r="BD116" s="798"/>
      <c r="BE116" s="798"/>
      <c r="BF116" s="798"/>
      <c r="BG116" s="798"/>
      <c r="BH116" s="798"/>
      <c r="BI116" s="798"/>
      <c r="BJ116" s="798"/>
      <c r="BK116" s="798"/>
      <c r="BL116" s="798"/>
      <c r="BM116" s="798"/>
      <c r="BN116" s="798"/>
      <c r="BO116" s="798"/>
      <c r="BP116" s="799"/>
      <c r="BQ116" s="800" t="s">
        <v>400</v>
      </c>
      <c r="BR116" s="801"/>
      <c r="BS116" s="801"/>
      <c r="BT116" s="801"/>
      <c r="BU116" s="801"/>
      <c r="BV116" s="801" t="s">
        <v>400</v>
      </c>
      <c r="BW116" s="801"/>
      <c r="BX116" s="801"/>
      <c r="BY116" s="801"/>
      <c r="BZ116" s="801"/>
      <c r="CA116" s="801" t="s">
        <v>400</v>
      </c>
      <c r="CB116" s="801"/>
      <c r="CC116" s="801"/>
      <c r="CD116" s="801"/>
      <c r="CE116" s="801"/>
      <c r="CF116" s="878" t="s">
        <v>400</v>
      </c>
      <c r="CG116" s="879"/>
      <c r="CH116" s="879"/>
      <c r="CI116" s="879"/>
      <c r="CJ116" s="879"/>
      <c r="CK116" s="947"/>
      <c r="CL116" s="896"/>
      <c r="CM116" s="833" t="s">
        <v>416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400</v>
      </c>
      <c r="DH116" s="814"/>
      <c r="DI116" s="814"/>
      <c r="DJ116" s="814"/>
      <c r="DK116" s="815"/>
      <c r="DL116" s="816" t="s">
        <v>400</v>
      </c>
      <c r="DM116" s="814"/>
      <c r="DN116" s="814"/>
      <c r="DO116" s="814"/>
      <c r="DP116" s="815"/>
      <c r="DQ116" s="816" t="s">
        <v>400</v>
      </c>
      <c r="DR116" s="814"/>
      <c r="DS116" s="814"/>
      <c r="DT116" s="814"/>
      <c r="DU116" s="815"/>
      <c r="DV116" s="784" t="s">
        <v>400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417</v>
      </c>
      <c r="Z117" s="919"/>
      <c r="AA117" s="924">
        <v>27319575</v>
      </c>
      <c r="AB117" s="925"/>
      <c r="AC117" s="925"/>
      <c r="AD117" s="925"/>
      <c r="AE117" s="926"/>
      <c r="AF117" s="928">
        <v>27089985</v>
      </c>
      <c r="AG117" s="925"/>
      <c r="AH117" s="925"/>
      <c r="AI117" s="925"/>
      <c r="AJ117" s="926"/>
      <c r="AK117" s="928">
        <v>27258067</v>
      </c>
      <c r="AL117" s="925"/>
      <c r="AM117" s="925"/>
      <c r="AN117" s="925"/>
      <c r="AO117" s="926"/>
      <c r="AP117" s="929"/>
      <c r="AQ117" s="930"/>
      <c r="AR117" s="930"/>
      <c r="AS117" s="930"/>
      <c r="AT117" s="931"/>
      <c r="AU117" s="953"/>
      <c r="AV117" s="954"/>
      <c r="AW117" s="954"/>
      <c r="AX117" s="954"/>
      <c r="AY117" s="955"/>
      <c r="AZ117" s="875" t="s">
        <v>418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419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389</v>
      </c>
      <c r="AB118" s="918"/>
      <c r="AC118" s="918"/>
      <c r="AD118" s="918"/>
      <c r="AE118" s="919"/>
      <c r="AF118" s="920" t="s">
        <v>283</v>
      </c>
      <c r="AG118" s="918"/>
      <c r="AH118" s="918"/>
      <c r="AI118" s="918"/>
      <c r="AJ118" s="919"/>
      <c r="AK118" s="920" t="s">
        <v>282</v>
      </c>
      <c r="AL118" s="918"/>
      <c r="AM118" s="918"/>
      <c r="AN118" s="918"/>
      <c r="AO118" s="919"/>
      <c r="AP118" s="921" t="s">
        <v>390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420</v>
      </c>
      <c r="BP118" s="868"/>
      <c r="BQ118" s="887">
        <v>322681976</v>
      </c>
      <c r="BR118" s="888"/>
      <c r="BS118" s="888"/>
      <c r="BT118" s="888"/>
      <c r="BU118" s="888"/>
      <c r="BV118" s="888">
        <v>316181151</v>
      </c>
      <c r="BW118" s="888"/>
      <c r="BX118" s="888"/>
      <c r="BY118" s="888"/>
      <c r="BZ118" s="888"/>
      <c r="CA118" s="888">
        <v>313615767</v>
      </c>
      <c r="CB118" s="888"/>
      <c r="CC118" s="888"/>
      <c r="CD118" s="888"/>
      <c r="CE118" s="888"/>
      <c r="CF118" s="773"/>
      <c r="CG118" s="774"/>
      <c r="CH118" s="774"/>
      <c r="CI118" s="774"/>
      <c r="CJ118" s="871"/>
      <c r="CK118" s="947"/>
      <c r="CL118" s="896"/>
      <c r="CM118" s="833" t="s">
        <v>421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394</v>
      </c>
      <c r="B119" s="894"/>
      <c r="C119" s="899" t="s">
        <v>395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280973</v>
      </c>
      <c r="AB119" s="903"/>
      <c r="AC119" s="903"/>
      <c r="AD119" s="903"/>
      <c r="AE119" s="904"/>
      <c r="AF119" s="905">
        <v>290460</v>
      </c>
      <c r="AG119" s="903"/>
      <c r="AH119" s="903"/>
      <c r="AI119" s="903"/>
      <c r="AJ119" s="904"/>
      <c r="AK119" s="905">
        <v>299617</v>
      </c>
      <c r="AL119" s="903"/>
      <c r="AM119" s="903"/>
      <c r="AN119" s="903"/>
      <c r="AO119" s="904"/>
      <c r="AP119" s="906">
        <v>0.3</v>
      </c>
      <c r="AQ119" s="907"/>
      <c r="AR119" s="907"/>
      <c r="AS119" s="907"/>
      <c r="AT119" s="908"/>
      <c r="AU119" s="909" t="s">
        <v>422</v>
      </c>
      <c r="AV119" s="910"/>
      <c r="AW119" s="910"/>
      <c r="AX119" s="910"/>
      <c r="AY119" s="911"/>
      <c r="AZ119" s="846" t="s">
        <v>423</v>
      </c>
      <c r="BA119" s="788"/>
      <c r="BB119" s="788"/>
      <c r="BC119" s="788"/>
      <c r="BD119" s="788"/>
      <c r="BE119" s="788"/>
      <c r="BF119" s="788"/>
      <c r="BG119" s="788"/>
      <c r="BH119" s="788"/>
      <c r="BI119" s="788"/>
      <c r="BJ119" s="788"/>
      <c r="BK119" s="788"/>
      <c r="BL119" s="788"/>
      <c r="BM119" s="788"/>
      <c r="BN119" s="788"/>
      <c r="BO119" s="788"/>
      <c r="BP119" s="789"/>
      <c r="BQ119" s="829">
        <v>21997148</v>
      </c>
      <c r="BR119" s="830"/>
      <c r="BS119" s="830"/>
      <c r="BT119" s="830"/>
      <c r="BU119" s="830"/>
      <c r="BV119" s="830">
        <v>24362691</v>
      </c>
      <c r="BW119" s="830"/>
      <c r="BX119" s="830"/>
      <c r="BY119" s="830"/>
      <c r="BZ119" s="830"/>
      <c r="CA119" s="830">
        <v>28560902</v>
      </c>
      <c r="CB119" s="830"/>
      <c r="CC119" s="830"/>
      <c r="CD119" s="830"/>
      <c r="CE119" s="830"/>
      <c r="CF119" s="891">
        <v>31.7</v>
      </c>
      <c r="CG119" s="892"/>
      <c r="CH119" s="892"/>
      <c r="CI119" s="892"/>
      <c r="CJ119" s="892"/>
      <c r="CK119" s="948"/>
      <c r="CL119" s="898"/>
      <c r="CM119" s="855" t="s">
        <v>424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717920</v>
      </c>
      <c r="DH119" s="747"/>
      <c r="DI119" s="747"/>
      <c r="DJ119" s="747"/>
      <c r="DK119" s="748"/>
      <c r="DL119" s="749">
        <v>731868</v>
      </c>
      <c r="DM119" s="747"/>
      <c r="DN119" s="747"/>
      <c r="DO119" s="747"/>
      <c r="DP119" s="748"/>
      <c r="DQ119" s="749">
        <v>710838</v>
      </c>
      <c r="DR119" s="747"/>
      <c r="DS119" s="747"/>
      <c r="DT119" s="747"/>
      <c r="DU119" s="748"/>
      <c r="DV119" s="837">
        <v>0.8</v>
      </c>
      <c r="DW119" s="838"/>
      <c r="DX119" s="838"/>
      <c r="DY119" s="838"/>
      <c r="DZ119" s="839"/>
    </row>
    <row r="120" spans="1:130" s="197" customFormat="1" ht="26.25" customHeight="1" x14ac:dyDescent="0.15">
      <c r="A120" s="895"/>
      <c r="B120" s="896"/>
      <c r="C120" s="833" t="s">
        <v>399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425</v>
      </c>
      <c r="BA120" s="798"/>
      <c r="BB120" s="798"/>
      <c r="BC120" s="798"/>
      <c r="BD120" s="798"/>
      <c r="BE120" s="798"/>
      <c r="BF120" s="798"/>
      <c r="BG120" s="798"/>
      <c r="BH120" s="798"/>
      <c r="BI120" s="798"/>
      <c r="BJ120" s="798"/>
      <c r="BK120" s="798"/>
      <c r="BL120" s="798"/>
      <c r="BM120" s="798"/>
      <c r="BN120" s="798"/>
      <c r="BO120" s="798"/>
      <c r="BP120" s="799"/>
      <c r="BQ120" s="800">
        <v>46914353</v>
      </c>
      <c r="BR120" s="801"/>
      <c r="BS120" s="801"/>
      <c r="BT120" s="801"/>
      <c r="BU120" s="801"/>
      <c r="BV120" s="801">
        <v>44717092</v>
      </c>
      <c r="BW120" s="801"/>
      <c r="BX120" s="801"/>
      <c r="BY120" s="801"/>
      <c r="BZ120" s="801"/>
      <c r="CA120" s="801">
        <v>41202524</v>
      </c>
      <c r="CB120" s="801"/>
      <c r="CC120" s="801"/>
      <c r="CD120" s="801"/>
      <c r="CE120" s="801"/>
      <c r="CF120" s="878">
        <v>45.7</v>
      </c>
      <c r="CG120" s="879"/>
      <c r="CH120" s="879"/>
      <c r="CI120" s="879"/>
      <c r="CJ120" s="879"/>
      <c r="CK120" s="880" t="s">
        <v>426</v>
      </c>
      <c r="CL120" s="840"/>
      <c r="CM120" s="840"/>
      <c r="CN120" s="840"/>
      <c r="CO120" s="841"/>
      <c r="CP120" s="884" t="s">
        <v>374</v>
      </c>
      <c r="CQ120" s="885"/>
      <c r="CR120" s="885"/>
      <c r="CS120" s="885"/>
      <c r="CT120" s="885"/>
      <c r="CU120" s="885"/>
      <c r="CV120" s="885"/>
      <c r="CW120" s="885"/>
      <c r="CX120" s="885"/>
      <c r="CY120" s="885"/>
      <c r="CZ120" s="885"/>
      <c r="DA120" s="885"/>
      <c r="DB120" s="885"/>
      <c r="DC120" s="885"/>
      <c r="DD120" s="885"/>
      <c r="DE120" s="885"/>
      <c r="DF120" s="886"/>
      <c r="DG120" s="829">
        <v>123296360</v>
      </c>
      <c r="DH120" s="830"/>
      <c r="DI120" s="830"/>
      <c r="DJ120" s="830"/>
      <c r="DK120" s="830"/>
      <c r="DL120" s="830">
        <v>117291957</v>
      </c>
      <c r="DM120" s="830"/>
      <c r="DN120" s="830"/>
      <c r="DO120" s="830"/>
      <c r="DP120" s="830"/>
      <c r="DQ120" s="830">
        <v>112167874</v>
      </c>
      <c r="DR120" s="830"/>
      <c r="DS120" s="830"/>
      <c r="DT120" s="830"/>
      <c r="DU120" s="830"/>
      <c r="DV120" s="831">
        <v>124.3</v>
      </c>
      <c r="DW120" s="831"/>
      <c r="DX120" s="831"/>
      <c r="DY120" s="831"/>
      <c r="DZ120" s="832"/>
    </row>
    <row r="121" spans="1:130" s="197" customFormat="1" ht="26.25" customHeight="1" x14ac:dyDescent="0.15">
      <c r="A121" s="895"/>
      <c r="B121" s="896"/>
      <c r="C121" s="872" t="s">
        <v>427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428</v>
      </c>
      <c r="BA121" s="876"/>
      <c r="BB121" s="876"/>
      <c r="BC121" s="876"/>
      <c r="BD121" s="876"/>
      <c r="BE121" s="876"/>
      <c r="BF121" s="876"/>
      <c r="BG121" s="876"/>
      <c r="BH121" s="876"/>
      <c r="BI121" s="876"/>
      <c r="BJ121" s="876"/>
      <c r="BK121" s="876"/>
      <c r="BL121" s="876"/>
      <c r="BM121" s="876"/>
      <c r="BN121" s="876"/>
      <c r="BO121" s="876"/>
      <c r="BP121" s="877"/>
      <c r="BQ121" s="887">
        <v>196394370</v>
      </c>
      <c r="BR121" s="888"/>
      <c r="BS121" s="888"/>
      <c r="BT121" s="888"/>
      <c r="BU121" s="888"/>
      <c r="BV121" s="888">
        <v>196985322</v>
      </c>
      <c r="BW121" s="888"/>
      <c r="BX121" s="888"/>
      <c r="BY121" s="888"/>
      <c r="BZ121" s="888"/>
      <c r="CA121" s="888">
        <v>199123826</v>
      </c>
      <c r="CB121" s="888"/>
      <c r="CC121" s="888"/>
      <c r="CD121" s="888"/>
      <c r="CE121" s="888"/>
      <c r="CF121" s="889">
        <v>220.7</v>
      </c>
      <c r="CG121" s="890"/>
      <c r="CH121" s="890"/>
      <c r="CI121" s="890"/>
      <c r="CJ121" s="890"/>
      <c r="CK121" s="881"/>
      <c r="CL121" s="842"/>
      <c r="CM121" s="842"/>
      <c r="CN121" s="842"/>
      <c r="CO121" s="843"/>
      <c r="CP121" s="858" t="s">
        <v>373</v>
      </c>
      <c r="CQ121" s="859"/>
      <c r="CR121" s="859"/>
      <c r="CS121" s="859"/>
      <c r="CT121" s="859"/>
      <c r="CU121" s="859"/>
      <c r="CV121" s="859"/>
      <c r="CW121" s="859"/>
      <c r="CX121" s="859"/>
      <c r="CY121" s="859"/>
      <c r="CZ121" s="859"/>
      <c r="DA121" s="859"/>
      <c r="DB121" s="859"/>
      <c r="DC121" s="859"/>
      <c r="DD121" s="859"/>
      <c r="DE121" s="859"/>
      <c r="DF121" s="860"/>
      <c r="DG121" s="800">
        <v>289127</v>
      </c>
      <c r="DH121" s="801"/>
      <c r="DI121" s="801"/>
      <c r="DJ121" s="801"/>
      <c r="DK121" s="801"/>
      <c r="DL121" s="801">
        <v>227268</v>
      </c>
      <c r="DM121" s="801"/>
      <c r="DN121" s="801"/>
      <c r="DO121" s="801"/>
      <c r="DP121" s="801"/>
      <c r="DQ121" s="801">
        <v>1245320</v>
      </c>
      <c r="DR121" s="801"/>
      <c r="DS121" s="801"/>
      <c r="DT121" s="801"/>
      <c r="DU121" s="801"/>
      <c r="DV121" s="853">
        <v>1.4</v>
      </c>
      <c r="DW121" s="853"/>
      <c r="DX121" s="853"/>
      <c r="DY121" s="853"/>
      <c r="DZ121" s="854"/>
    </row>
    <row r="122" spans="1:130" s="197" customFormat="1" ht="26.25" customHeight="1" x14ac:dyDescent="0.15">
      <c r="A122" s="895"/>
      <c r="B122" s="896"/>
      <c r="C122" s="833" t="s">
        <v>410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429</v>
      </c>
      <c r="BP122" s="868"/>
      <c r="BQ122" s="869">
        <v>265305871</v>
      </c>
      <c r="BR122" s="870"/>
      <c r="BS122" s="870"/>
      <c r="BT122" s="870"/>
      <c r="BU122" s="870"/>
      <c r="BV122" s="870">
        <v>266065105</v>
      </c>
      <c r="BW122" s="870"/>
      <c r="BX122" s="870"/>
      <c r="BY122" s="870"/>
      <c r="BZ122" s="870"/>
      <c r="CA122" s="870">
        <v>268887252</v>
      </c>
      <c r="CB122" s="870"/>
      <c r="CC122" s="870"/>
      <c r="CD122" s="870"/>
      <c r="CE122" s="870"/>
      <c r="CF122" s="773"/>
      <c r="CG122" s="774"/>
      <c r="CH122" s="774"/>
      <c r="CI122" s="774"/>
      <c r="CJ122" s="871"/>
      <c r="CK122" s="881"/>
      <c r="CL122" s="842"/>
      <c r="CM122" s="842"/>
      <c r="CN122" s="842"/>
      <c r="CO122" s="843"/>
      <c r="CP122" s="858" t="s">
        <v>430</v>
      </c>
      <c r="CQ122" s="859"/>
      <c r="CR122" s="859"/>
      <c r="CS122" s="859"/>
      <c r="CT122" s="859"/>
      <c r="CU122" s="859"/>
      <c r="CV122" s="859"/>
      <c r="CW122" s="859"/>
      <c r="CX122" s="859"/>
      <c r="CY122" s="859"/>
      <c r="CZ122" s="859"/>
      <c r="DA122" s="859"/>
      <c r="DB122" s="859"/>
      <c r="DC122" s="859"/>
      <c r="DD122" s="859"/>
      <c r="DE122" s="859"/>
      <c r="DF122" s="860"/>
      <c r="DG122" s="800">
        <v>700144</v>
      </c>
      <c r="DH122" s="801"/>
      <c r="DI122" s="801"/>
      <c r="DJ122" s="801"/>
      <c r="DK122" s="801"/>
      <c r="DL122" s="801">
        <v>655598</v>
      </c>
      <c r="DM122" s="801"/>
      <c r="DN122" s="801"/>
      <c r="DO122" s="801"/>
      <c r="DP122" s="801"/>
      <c r="DQ122" s="801">
        <v>623177</v>
      </c>
      <c r="DR122" s="801"/>
      <c r="DS122" s="801"/>
      <c r="DT122" s="801"/>
      <c r="DU122" s="801"/>
      <c r="DV122" s="853">
        <v>0.7</v>
      </c>
      <c r="DW122" s="853"/>
      <c r="DX122" s="853"/>
      <c r="DY122" s="853"/>
      <c r="DZ122" s="854"/>
    </row>
    <row r="123" spans="1:130" s="197" customFormat="1" ht="26.25" customHeight="1" thickBot="1" x14ac:dyDescent="0.2">
      <c r="A123" s="895"/>
      <c r="B123" s="896"/>
      <c r="C123" s="833" t="s">
        <v>416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431</v>
      </c>
      <c r="AB123" s="814"/>
      <c r="AC123" s="814"/>
      <c r="AD123" s="814"/>
      <c r="AE123" s="815"/>
      <c r="AF123" s="816" t="s">
        <v>431</v>
      </c>
      <c r="AG123" s="814"/>
      <c r="AH123" s="814"/>
      <c r="AI123" s="814"/>
      <c r="AJ123" s="815"/>
      <c r="AK123" s="816" t="s">
        <v>431</v>
      </c>
      <c r="AL123" s="814"/>
      <c r="AM123" s="814"/>
      <c r="AN123" s="814"/>
      <c r="AO123" s="815"/>
      <c r="AP123" s="784" t="s">
        <v>431</v>
      </c>
      <c r="AQ123" s="785"/>
      <c r="AR123" s="785"/>
      <c r="AS123" s="785"/>
      <c r="AT123" s="786"/>
      <c r="AU123" s="864" t="s">
        <v>432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64.400000000000006</v>
      </c>
      <c r="BR123" s="862"/>
      <c r="BS123" s="862"/>
      <c r="BT123" s="862"/>
      <c r="BU123" s="862"/>
      <c r="BV123" s="862">
        <v>57</v>
      </c>
      <c r="BW123" s="862"/>
      <c r="BX123" s="862"/>
      <c r="BY123" s="862"/>
      <c r="BZ123" s="862"/>
      <c r="CA123" s="862">
        <v>49.5</v>
      </c>
      <c r="CB123" s="862"/>
      <c r="CC123" s="862"/>
      <c r="CD123" s="862"/>
      <c r="CE123" s="862"/>
      <c r="CF123" s="760"/>
      <c r="CG123" s="761"/>
      <c r="CH123" s="761"/>
      <c r="CI123" s="761"/>
      <c r="CJ123" s="863"/>
      <c r="CK123" s="881"/>
      <c r="CL123" s="842"/>
      <c r="CM123" s="842"/>
      <c r="CN123" s="842"/>
      <c r="CO123" s="843"/>
      <c r="CP123" s="858" t="s">
        <v>433</v>
      </c>
      <c r="CQ123" s="859"/>
      <c r="CR123" s="859"/>
      <c r="CS123" s="859"/>
      <c r="CT123" s="859"/>
      <c r="CU123" s="859"/>
      <c r="CV123" s="859"/>
      <c r="CW123" s="859"/>
      <c r="CX123" s="859"/>
      <c r="CY123" s="859"/>
      <c r="CZ123" s="859"/>
      <c r="DA123" s="859"/>
      <c r="DB123" s="859"/>
      <c r="DC123" s="859"/>
      <c r="DD123" s="859"/>
      <c r="DE123" s="859"/>
      <c r="DF123" s="860"/>
      <c r="DG123" s="813">
        <v>33756</v>
      </c>
      <c r="DH123" s="814"/>
      <c r="DI123" s="814"/>
      <c r="DJ123" s="814"/>
      <c r="DK123" s="815"/>
      <c r="DL123" s="816">
        <v>33672</v>
      </c>
      <c r="DM123" s="814"/>
      <c r="DN123" s="814"/>
      <c r="DO123" s="814"/>
      <c r="DP123" s="815"/>
      <c r="DQ123" s="816">
        <v>32843</v>
      </c>
      <c r="DR123" s="814"/>
      <c r="DS123" s="814"/>
      <c r="DT123" s="814"/>
      <c r="DU123" s="815"/>
      <c r="DV123" s="784">
        <v>0</v>
      </c>
      <c r="DW123" s="785"/>
      <c r="DX123" s="785"/>
      <c r="DY123" s="785"/>
      <c r="DZ123" s="786"/>
    </row>
    <row r="124" spans="1:130" s="197" customFormat="1" ht="26.25" customHeight="1" x14ac:dyDescent="0.15">
      <c r="A124" s="895"/>
      <c r="B124" s="896"/>
      <c r="C124" s="833" t="s">
        <v>419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431</v>
      </c>
      <c r="AB124" s="814"/>
      <c r="AC124" s="814"/>
      <c r="AD124" s="814"/>
      <c r="AE124" s="815"/>
      <c r="AF124" s="816" t="s">
        <v>431</v>
      </c>
      <c r="AG124" s="814"/>
      <c r="AH124" s="814"/>
      <c r="AI124" s="814"/>
      <c r="AJ124" s="815"/>
      <c r="AK124" s="816" t="s">
        <v>431</v>
      </c>
      <c r="AL124" s="814"/>
      <c r="AM124" s="814"/>
      <c r="AN124" s="814"/>
      <c r="AO124" s="815"/>
      <c r="AP124" s="784" t="s">
        <v>431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434</v>
      </c>
      <c r="CQ124" s="859"/>
      <c r="CR124" s="859"/>
      <c r="CS124" s="859"/>
      <c r="CT124" s="859"/>
      <c r="CU124" s="859"/>
      <c r="CV124" s="859"/>
      <c r="CW124" s="859"/>
      <c r="CX124" s="859"/>
      <c r="CY124" s="859"/>
      <c r="CZ124" s="859"/>
      <c r="DA124" s="859"/>
      <c r="DB124" s="859"/>
      <c r="DC124" s="859"/>
      <c r="DD124" s="859"/>
      <c r="DE124" s="859"/>
      <c r="DF124" s="860"/>
      <c r="DG124" s="746" t="s">
        <v>431</v>
      </c>
      <c r="DH124" s="747"/>
      <c r="DI124" s="747"/>
      <c r="DJ124" s="747"/>
      <c r="DK124" s="748"/>
      <c r="DL124" s="749" t="s">
        <v>431</v>
      </c>
      <c r="DM124" s="747"/>
      <c r="DN124" s="747"/>
      <c r="DO124" s="747"/>
      <c r="DP124" s="748"/>
      <c r="DQ124" s="749" t="s">
        <v>431</v>
      </c>
      <c r="DR124" s="747"/>
      <c r="DS124" s="747"/>
      <c r="DT124" s="747"/>
      <c r="DU124" s="748"/>
      <c r="DV124" s="837" t="s">
        <v>431</v>
      </c>
      <c r="DW124" s="838"/>
      <c r="DX124" s="838"/>
      <c r="DY124" s="838"/>
      <c r="DZ124" s="839"/>
    </row>
    <row r="125" spans="1:130" s="197" customFormat="1" ht="26.25" customHeight="1" thickBot="1" x14ac:dyDescent="0.2">
      <c r="A125" s="895"/>
      <c r="B125" s="896"/>
      <c r="C125" s="833" t="s">
        <v>421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431</v>
      </c>
      <c r="AB125" s="814"/>
      <c r="AC125" s="814"/>
      <c r="AD125" s="814"/>
      <c r="AE125" s="815"/>
      <c r="AF125" s="816" t="s">
        <v>431</v>
      </c>
      <c r="AG125" s="814"/>
      <c r="AH125" s="814"/>
      <c r="AI125" s="814"/>
      <c r="AJ125" s="815"/>
      <c r="AK125" s="816" t="s">
        <v>431</v>
      </c>
      <c r="AL125" s="814"/>
      <c r="AM125" s="814"/>
      <c r="AN125" s="814"/>
      <c r="AO125" s="815"/>
      <c r="AP125" s="784" t="s">
        <v>431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435</v>
      </c>
      <c r="CL125" s="840"/>
      <c r="CM125" s="840"/>
      <c r="CN125" s="840"/>
      <c r="CO125" s="841"/>
      <c r="CP125" s="846" t="s">
        <v>436</v>
      </c>
      <c r="CQ125" s="788"/>
      <c r="CR125" s="788"/>
      <c r="CS125" s="788"/>
      <c r="CT125" s="788"/>
      <c r="CU125" s="788"/>
      <c r="CV125" s="788"/>
      <c r="CW125" s="788"/>
      <c r="CX125" s="788"/>
      <c r="CY125" s="788"/>
      <c r="CZ125" s="788"/>
      <c r="DA125" s="788"/>
      <c r="DB125" s="788"/>
      <c r="DC125" s="788"/>
      <c r="DD125" s="788"/>
      <c r="DE125" s="788"/>
      <c r="DF125" s="789"/>
      <c r="DG125" s="829" t="s">
        <v>431</v>
      </c>
      <c r="DH125" s="830"/>
      <c r="DI125" s="830"/>
      <c r="DJ125" s="830"/>
      <c r="DK125" s="830"/>
      <c r="DL125" s="830" t="s">
        <v>431</v>
      </c>
      <c r="DM125" s="830"/>
      <c r="DN125" s="830"/>
      <c r="DO125" s="830"/>
      <c r="DP125" s="830"/>
      <c r="DQ125" s="830" t="s">
        <v>431</v>
      </c>
      <c r="DR125" s="830"/>
      <c r="DS125" s="830"/>
      <c r="DT125" s="830"/>
      <c r="DU125" s="830"/>
      <c r="DV125" s="831" t="s">
        <v>431</v>
      </c>
      <c r="DW125" s="831"/>
      <c r="DX125" s="831"/>
      <c r="DY125" s="831"/>
      <c r="DZ125" s="832"/>
    </row>
    <row r="126" spans="1:130" s="197" customFormat="1" ht="26.25" customHeight="1" x14ac:dyDescent="0.15">
      <c r="A126" s="895"/>
      <c r="B126" s="896"/>
      <c r="C126" s="833" t="s">
        <v>424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1308782</v>
      </c>
      <c r="AB126" s="814"/>
      <c r="AC126" s="814"/>
      <c r="AD126" s="814"/>
      <c r="AE126" s="815"/>
      <c r="AF126" s="816">
        <v>1248319</v>
      </c>
      <c r="AG126" s="814"/>
      <c r="AH126" s="814"/>
      <c r="AI126" s="814"/>
      <c r="AJ126" s="815"/>
      <c r="AK126" s="816">
        <v>1620216</v>
      </c>
      <c r="AL126" s="814"/>
      <c r="AM126" s="814"/>
      <c r="AN126" s="814"/>
      <c r="AO126" s="815"/>
      <c r="AP126" s="784">
        <v>1.8</v>
      </c>
      <c r="AQ126" s="785"/>
      <c r="AR126" s="785"/>
      <c r="AS126" s="785"/>
      <c r="AT126" s="786"/>
      <c r="AU126" s="233"/>
      <c r="AV126" s="233"/>
      <c r="AW126" s="233"/>
      <c r="AX126" s="836" t="s">
        <v>437</v>
      </c>
      <c r="AY126" s="794"/>
      <c r="AZ126" s="794"/>
      <c r="BA126" s="794"/>
      <c r="BB126" s="794"/>
      <c r="BC126" s="794"/>
      <c r="BD126" s="794"/>
      <c r="BE126" s="795"/>
      <c r="BF126" s="793" t="s">
        <v>438</v>
      </c>
      <c r="BG126" s="794"/>
      <c r="BH126" s="794"/>
      <c r="BI126" s="794"/>
      <c r="BJ126" s="794"/>
      <c r="BK126" s="794"/>
      <c r="BL126" s="795"/>
      <c r="BM126" s="793" t="s">
        <v>439</v>
      </c>
      <c r="BN126" s="794"/>
      <c r="BO126" s="794"/>
      <c r="BP126" s="794"/>
      <c r="BQ126" s="794"/>
      <c r="BR126" s="794"/>
      <c r="BS126" s="795"/>
      <c r="BT126" s="793" t="s">
        <v>440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441</v>
      </c>
      <c r="CQ126" s="798"/>
      <c r="CR126" s="798"/>
      <c r="CS126" s="798"/>
      <c r="CT126" s="798"/>
      <c r="CU126" s="798"/>
      <c r="CV126" s="798"/>
      <c r="CW126" s="798"/>
      <c r="CX126" s="798"/>
      <c r="CY126" s="798"/>
      <c r="CZ126" s="798"/>
      <c r="DA126" s="798"/>
      <c r="DB126" s="798"/>
      <c r="DC126" s="798"/>
      <c r="DD126" s="798"/>
      <c r="DE126" s="798"/>
      <c r="DF126" s="799"/>
      <c r="DG126" s="800" t="s">
        <v>431</v>
      </c>
      <c r="DH126" s="801"/>
      <c r="DI126" s="801"/>
      <c r="DJ126" s="801"/>
      <c r="DK126" s="801"/>
      <c r="DL126" s="801" t="s">
        <v>431</v>
      </c>
      <c r="DM126" s="801"/>
      <c r="DN126" s="801"/>
      <c r="DO126" s="801"/>
      <c r="DP126" s="801"/>
      <c r="DQ126" s="801" t="s">
        <v>431</v>
      </c>
      <c r="DR126" s="801"/>
      <c r="DS126" s="801"/>
      <c r="DT126" s="801"/>
      <c r="DU126" s="801"/>
      <c r="DV126" s="853" t="s">
        <v>431</v>
      </c>
      <c r="DW126" s="853"/>
      <c r="DX126" s="853"/>
      <c r="DY126" s="853"/>
      <c r="DZ126" s="854"/>
    </row>
    <row r="127" spans="1:130" s="197" customFormat="1" ht="26.25" customHeight="1" thickBot="1" x14ac:dyDescent="0.2">
      <c r="A127" s="897"/>
      <c r="B127" s="898"/>
      <c r="C127" s="855" t="s">
        <v>442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24052</v>
      </c>
      <c r="AB127" s="814"/>
      <c r="AC127" s="814"/>
      <c r="AD127" s="814"/>
      <c r="AE127" s="815"/>
      <c r="AF127" s="816">
        <v>21508</v>
      </c>
      <c r="AG127" s="814"/>
      <c r="AH127" s="814"/>
      <c r="AI127" s="814"/>
      <c r="AJ127" s="815"/>
      <c r="AK127" s="816">
        <v>18146</v>
      </c>
      <c r="AL127" s="814"/>
      <c r="AM127" s="814"/>
      <c r="AN127" s="814"/>
      <c r="AO127" s="815"/>
      <c r="AP127" s="784">
        <v>0</v>
      </c>
      <c r="AQ127" s="785"/>
      <c r="AR127" s="785"/>
      <c r="AS127" s="785"/>
      <c r="AT127" s="786"/>
      <c r="AU127" s="233"/>
      <c r="AV127" s="233"/>
      <c r="AW127" s="233"/>
      <c r="AX127" s="787" t="s">
        <v>443</v>
      </c>
      <c r="AY127" s="788"/>
      <c r="AZ127" s="788"/>
      <c r="BA127" s="788"/>
      <c r="BB127" s="788"/>
      <c r="BC127" s="788"/>
      <c r="BD127" s="788"/>
      <c r="BE127" s="789"/>
      <c r="BF127" s="790" t="s">
        <v>431</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444</v>
      </c>
      <c r="CQ127" s="782"/>
      <c r="CR127" s="782"/>
      <c r="CS127" s="782"/>
      <c r="CT127" s="782"/>
      <c r="CU127" s="782"/>
      <c r="CV127" s="782"/>
      <c r="CW127" s="782"/>
      <c r="CX127" s="782"/>
      <c r="CY127" s="782"/>
      <c r="CZ127" s="782"/>
      <c r="DA127" s="782"/>
      <c r="DB127" s="782"/>
      <c r="DC127" s="782"/>
      <c r="DD127" s="782"/>
      <c r="DE127" s="782"/>
      <c r="DF127" s="783"/>
      <c r="DG127" s="849">
        <v>752236</v>
      </c>
      <c r="DH127" s="850"/>
      <c r="DI127" s="850"/>
      <c r="DJ127" s="850"/>
      <c r="DK127" s="850"/>
      <c r="DL127" s="850">
        <v>615896</v>
      </c>
      <c r="DM127" s="850"/>
      <c r="DN127" s="850"/>
      <c r="DO127" s="850"/>
      <c r="DP127" s="850"/>
      <c r="DQ127" s="850">
        <v>506455</v>
      </c>
      <c r="DR127" s="850"/>
      <c r="DS127" s="850"/>
      <c r="DT127" s="850"/>
      <c r="DU127" s="850"/>
      <c r="DV127" s="851">
        <v>0.6</v>
      </c>
      <c r="DW127" s="851"/>
      <c r="DX127" s="851"/>
      <c r="DY127" s="851"/>
      <c r="DZ127" s="852"/>
    </row>
    <row r="128" spans="1:130" s="197" customFormat="1" ht="26.25" customHeight="1" x14ac:dyDescent="0.15">
      <c r="A128" s="825" t="s">
        <v>445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446</v>
      </c>
      <c r="X128" s="827"/>
      <c r="Y128" s="827"/>
      <c r="Z128" s="828"/>
      <c r="AA128" s="753">
        <v>4499679</v>
      </c>
      <c r="AB128" s="754"/>
      <c r="AC128" s="754"/>
      <c r="AD128" s="754"/>
      <c r="AE128" s="755"/>
      <c r="AF128" s="756">
        <v>4493738</v>
      </c>
      <c r="AG128" s="754"/>
      <c r="AH128" s="754"/>
      <c r="AI128" s="754"/>
      <c r="AJ128" s="755"/>
      <c r="AK128" s="756">
        <v>4259458</v>
      </c>
      <c r="AL128" s="754"/>
      <c r="AM128" s="754"/>
      <c r="AN128" s="754"/>
      <c r="AO128" s="755"/>
      <c r="AP128" s="757"/>
      <c r="AQ128" s="758"/>
      <c r="AR128" s="758"/>
      <c r="AS128" s="758"/>
      <c r="AT128" s="759"/>
      <c r="AU128" s="235"/>
      <c r="AV128" s="235"/>
      <c r="AW128" s="235"/>
      <c r="AX128" s="802" t="s">
        <v>447</v>
      </c>
      <c r="AY128" s="798"/>
      <c r="AZ128" s="798"/>
      <c r="BA128" s="798"/>
      <c r="BB128" s="798"/>
      <c r="BC128" s="798"/>
      <c r="BD128" s="798"/>
      <c r="BE128" s="799"/>
      <c r="BF128" s="820" t="s">
        <v>448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449</v>
      </c>
      <c r="X129" s="811"/>
      <c r="Y129" s="811"/>
      <c r="Z129" s="812"/>
      <c r="AA129" s="813">
        <v>105049686</v>
      </c>
      <c r="AB129" s="814"/>
      <c r="AC129" s="814"/>
      <c r="AD129" s="814"/>
      <c r="AE129" s="815"/>
      <c r="AF129" s="816">
        <v>104924523</v>
      </c>
      <c r="AG129" s="814"/>
      <c r="AH129" s="814"/>
      <c r="AI129" s="814"/>
      <c r="AJ129" s="815"/>
      <c r="AK129" s="816">
        <v>107075821</v>
      </c>
      <c r="AL129" s="814"/>
      <c r="AM129" s="814"/>
      <c r="AN129" s="814"/>
      <c r="AO129" s="815"/>
      <c r="AP129" s="817"/>
      <c r="AQ129" s="818"/>
      <c r="AR129" s="818"/>
      <c r="AS129" s="818"/>
      <c r="AT129" s="819"/>
      <c r="AU129" s="235"/>
      <c r="AV129" s="235"/>
      <c r="AW129" s="235"/>
      <c r="AX129" s="802" t="s">
        <v>450</v>
      </c>
      <c r="AY129" s="798"/>
      <c r="AZ129" s="798"/>
      <c r="BA129" s="798"/>
      <c r="BB129" s="798"/>
      <c r="BC129" s="798"/>
      <c r="BD129" s="798"/>
      <c r="BE129" s="799"/>
      <c r="BF129" s="803">
        <v>6.9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452</v>
      </c>
      <c r="X130" s="811"/>
      <c r="Y130" s="811"/>
      <c r="Z130" s="812"/>
      <c r="AA130" s="813">
        <v>16030056</v>
      </c>
      <c r="AB130" s="814"/>
      <c r="AC130" s="814"/>
      <c r="AD130" s="814"/>
      <c r="AE130" s="815"/>
      <c r="AF130" s="816">
        <v>17093388</v>
      </c>
      <c r="AG130" s="814"/>
      <c r="AH130" s="814"/>
      <c r="AI130" s="814"/>
      <c r="AJ130" s="815"/>
      <c r="AK130" s="816">
        <v>16848625</v>
      </c>
      <c r="AL130" s="814"/>
      <c r="AM130" s="814"/>
      <c r="AN130" s="814"/>
      <c r="AO130" s="815"/>
      <c r="AP130" s="817"/>
      <c r="AQ130" s="818"/>
      <c r="AR130" s="818"/>
      <c r="AS130" s="818"/>
      <c r="AT130" s="819"/>
      <c r="AU130" s="235"/>
      <c r="AV130" s="235"/>
      <c r="AW130" s="235"/>
      <c r="AX130" s="781" t="s">
        <v>453</v>
      </c>
      <c r="AY130" s="782"/>
      <c r="AZ130" s="782"/>
      <c r="BA130" s="782"/>
      <c r="BB130" s="782"/>
      <c r="BC130" s="782"/>
      <c r="BD130" s="782"/>
      <c r="BE130" s="783"/>
      <c r="BF130" s="735">
        <v>49.5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454</v>
      </c>
      <c r="X131" s="744"/>
      <c r="Y131" s="744"/>
      <c r="Z131" s="745"/>
      <c r="AA131" s="746">
        <v>89019630</v>
      </c>
      <c r="AB131" s="747"/>
      <c r="AC131" s="747"/>
      <c r="AD131" s="747"/>
      <c r="AE131" s="748"/>
      <c r="AF131" s="749">
        <v>87831135</v>
      </c>
      <c r="AG131" s="747"/>
      <c r="AH131" s="747"/>
      <c r="AI131" s="747"/>
      <c r="AJ131" s="748"/>
      <c r="AK131" s="749">
        <v>90227196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456</v>
      </c>
      <c r="W132" s="767"/>
      <c r="X132" s="767"/>
      <c r="Y132" s="767"/>
      <c r="Z132" s="768"/>
      <c r="AA132" s="769">
        <v>7.6273514059999998</v>
      </c>
      <c r="AB132" s="770"/>
      <c r="AC132" s="770"/>
      <c r="AD132" s="770"/>
      <c r="AE132" s="771"/>
      <c r="AF132" s="772">
        <v>6.2652714209999996</v>
      </c>
      <c r="AG132" s="770"/>
      <c r="AH132" s="770"/>
      <c r="AI132" s="770"/>
      <c r="AJ132" s="771"/>
      <c r="AK132" s="772">
        <v>6.8161089700000002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457</v>
      </c>
      <c r="W133" s="776"/>
      <c r="X133" s="776"/>
      <c r="Y133" s="776"/>
      <c r="Z133" s="777"/>
      <c r="AA133" s="778">
        <v>9.1999999999999993</v>
      </c>
      <c r="AB133" s="779"/>
      <c r="AC133" s="779"/>
      <c r="AD133" s="779"/>
      <c r="AE133" s="780"/>
      <c r="AF133" s="778">
        <v>7.2</v>
      </c>
      <c r="AG133" s="779"/>
      <c r="AH133" s="779"/>
      <c r="AI133" s="779"/>
      <c r="AJ133" s="780"/>
      <c r="AK133" s="778">
        <v>6.9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458</v>
      </c>
      <c r="B5" s="246"/>
      <c r="C5" s="246"/>
      <c r="D5" s="246"/>
      <c r="E5" s="246"/>
      <c r="F5" s="246"/>
      <c r="G5" s="246"/>
      <c r="H5" s="246"/>
      <c r="I5" s="246"/>
      <c r="J5" s="246"/>
      <c r="K5" s="246"/>
      <c r="L5" s="246"/>
      <c r="M5" s="246"/>
      <c r="N5" s="246"/>
      <c r="O5" s="247"/>
    </row>
    <row r="6" spans="1:16" x14ac:dyDescent="0.15">
      <c r="A6" s="248"/>
      <c r="B6" s="244"/>
      <c r="C6" s="244"/>
      <c r="D6" s="244"/>
      <c r="E6" s="244"/>
      <c r="F6" s="244"/>
      <c r="G6" s="249" t="s">
        <v>459</v>
      </c>
      <c r="H6" s="249"/>
      <c r="I6" s="249"/>
      <c r="J6" s="249"/>
      <c r="K6" s="244"/>
      <c r="L6" s="244"/>
      <c r="M6" s="244"/>
      <c r="N6" s="244"/>
    </row>
    <row r="7" spans="1:16" x14ac:dyDescent="0.15">
      <c r="A7" s="248"/>
      <c r="B7" s="244"/>
      <c r="C7" s="244"/>
      <c r="D7" s="244"/>
      <c r="E7" s="244"/>
      <c r="F7" s="244"/>
      <c r="G7" s="251"/>
      <c r="H7" s="252"/>
      <c r="I7" s="252"/>
      <c r="J7" s="253"/>
      <c r="K7" s="1149" t="s">
        <v>460</v>
      </c>
      <c r="L7" s="254"/>
      <c r="M7" s="255" t="s">
        <v>461</v>
      </c>
      <c r="N7" s="256"/>
    </row>
    <row r="8" spans="1:16" x14ac:dyDescent="0.15">
      <c r="A8" s="248"/>
      <c r="B8" s="244"/>
      <c r="C8" s="244"/>
      <c r="D8" s="244"/>
      <c r="E8" s="244"/>
      <c r="F8" s="244"/>
      <c r="G8" s="257"/>
      <c r="H8" s="258"/>
      <c r="I8" s="258"/>
      <c r="J8" s="259"/>
      <c r="K8" s="1150"/>
      <c r="L8" s="260" t="s">
        <v>462</v>
      </c>
      <c r="M8" s="261" t="s">
        <v>463</v>
      </c>
      <c r="N8" s="262" t="s">
        <v>464</v>
      </c>
    </row>
    <row r="9" spans="1:16" x14ac:dyDescent="0.15">
      <c r="A9" s="248"/>
      <c r="B9" s="244"/>
      <c r="C9" s="244"/>
      <c r="D9" s="244"/>
      <c r="E9" s="244"/>
      <c r="F9" s="244"/>
      <c r="G9" s="1163" t="s">
        <v>465</v>
      </c>
      <c r="H9" s="1164"/>
      <c r="I9" s="1164"/>
      <c r="J9" s="1165"/>
      <c r="K9" s="263">
        <v>28363779</v>
      </c>
      <c r="L9" s="264">
        <v>58606</v>
      </c>
      <c r="M9" s="265">
        <v>57944</v>
      </c>
      <c r="N9" s="266">
        <v>1.1000000000000001</v>
      </c>
    </row>
    <row r="10" spans="1:16" x14ac:dyDescent="0.15">
      <c r="A10" s="248"/>
      <c r="B10" s="244"/>
      <c r="C10" s="244"/>
      <c r="D10" s="244"/>
      <c r="E10" s="244"/>
      <c r="F10" s="244"/>
      <c r="G10" s="1163" t="s">
        <v>466</v>
      </c>
      <c r="H10" s="1164"/>
      <c r="I10" s="1164"/>
      <c r="J10" s="1165"/>
      <c r="K10" s="267">
        <v>616434</v>
      </c>
      <c r="L10" s="268">
        <v>1274</v>
      </c>
      <c r="M10" s="269">
        <v>2485</v>
      </c>
      <c r="N10" s="270">
        <v>-48.7</v>
      </c>
    </row>
    <row r="11" spans="1:16" ht="13.5" customHeight="1" x14ac:dyDescent="0.15">
      <c r="A11" s="248"/>
      <c r="B11" s="244"/>
      <c r="C11" s="244"/>
      <c r="D11" s="244"/>
      <c r="E11" s="244"/>
      <c r="F11" s="244"/>
      <c r="G11" s="1163" t="s">
        <v>467</v>
      </c>
      <c r="H11" s="1164"/>
      <c r="I11" s="1164"/>
      <c r="J11" s="1165"/>
      <c r="K11" s="267">
        <v>70760</v>
      </c>
      <c r="L11" s="268">
        <v>146</v>
      </c>
      <c r="M11" s="269">
        <v>1532</v>
      </c>
      <c r="N11" s="270">
        <v>-90.5</v>
      </c>
    </row>
    <row r="12" spans="1:16" ht="13.5" customHeight="1" x14ac:dyDescent="0.15">
      <c r="A12" s="248"/>
      <c r="B12" s="244"/>
      <c r="C12" s="244"/>
      <c r="D12" s="244"/>
      <c r="E12" s="244"/>
      <c r="F12" s="244"/>
      <c r="G12" s="1163" t="s">
        <v>468</v>
      </c>
      <c r="H12" s="1164"/>
      <c r="I12" s="1164"/>
      <c r="J12" s="1165"/>
      <c r="K12" s="267">
        <v>95939</v>
      </c>
      <c r="L12" s="268">
        <v>198</v>
      </c>
      <c r="M12" s="269">
        <v>599</v>
      </c>
      <c r="N12" s="270">
        <v>-66.900000000000006</v>
      </c>
    </row>
    <row r="13" spans="1:16" ht="13.5" customHeight="1" x14ac:dyDescent="0.15">
      <c r="A13" s="248"/>
      <c r="B13" s="244"/>
      <c r="C13" s="244"/>
      <c r="D13" s="244"/>
      <c r="E13" s="244"/>
      <c r="F13" s="244"/>
      <c r="G13" s="1163" t="s">
        <v>469</v>
      </c>
      <c r="H13" s="1164"/>
      <c r="I13" s="1164"/>
      <c r="J13" s="1165"/>
      <c r="K13" s="267" t="s">
        <v>470</v>
      </c>
      <c r="L13" s="268" t="s">
        <v>470</v>
      </c>
      <c r="M13" s="269">
        <v>18</v>
      </c>
      <c r="N13" s="270" t="s">
        <v>470</v>
      </c>
    </row>
    <row r="14" spans="1:16" ht="13.5" customHeight="1" x14ac:dyDescent="0.15">
      <c r="A14" s="248"/>
      <c r="B14" s="244"/>
      <c r="C14" s="244"/>
      <c r="D14" s="244"/>
      <c r="E14" s="244"/>
      <c r="F14" s="244"/>
      <c r="G14" s="1163" t="s">
        <v>471</v>
      </c>
      <c r="H14" s="1164"/>
      <c r="I14" s="1164"/>
      <c r="J14" s="1165"/>
      <c r="K14" s="267">
        <v>627663</v>
      </c>
      <c r="L14" s="268">
        <v>1297</v>
      </c>
      <c r="M14" s="269">
        <v>1786</v>
      </c>
      <c r="N14" s="270">
        <v>-27.4</v>
      </c>
    </row>
    <row r="15" spans="1:16" ht="13.5" customHeight="1" x14ac:dyDescent="0.15">
      <c r="A15" s="248"/>
      <c r="B15" s="244"/>
      <c r="C15" s="244"/>
      <c r="D15" s="244"/>
      <c r="E15" s="244"/>
      <c r="F15" s="244"/>
      <c r="G15" s="1163" t="s">
        <v>472</v>
      </c>
      <c r="H15" s="1164"/>
      <c r="I15" s="1164"/>
      <c r="J15" s="1165"/>
      <c r="K15" s="267">
        <v>542199</v>
      </c>
      <c r="L15" s="268">
        <v>1120</v>
      </c>
      <c r="M15" s="269">
        <v>1355</v>
      </c>
      <c r="N15" s="270">
        <v>-17.3</v>
      </c>
    </row>
    <row r="16" spans="1:16" x14ac:dyDescent="0.15">
      <c r="A16" s="248"/>
      <c r="B16" s="244"/>
      <c r="C16" s="244"/>
      <c r="D16" s="244"/>
      <c r="E16" s="244"/>
      <c r="F16" s="244"/>
      <c r="G16" s="1166" t="s">
        <v>473</v>
      </c>
      <c r="H16" s="1167"/>
      <c r="I16" s="1167"/>
      <c r="J16" s="1168"/>
      <c r="K16" s="268">
        <v>-2676835</v>
      </c>
      <c r="L16" s="268">
        <v>-5531</v>
      </c>
      <c r="M16" s="269">
        <v>-4955</v>
      </c>
      <c r="N16" s="270">
        <v>11.6</v>
      </c>
    </row>
    <row r="17" spans="1:16" x14ac:dyDescent="0.15">
      <c r="A17" s="248"/>
      <c r="B17" s="244"/>
      <c r="C17" s="244"/>
      <c r="D17" s="244"/>
      <c r="E17" s="244"/>
      <c r="F17" s="244"/>
      <c r="G17" s="1166" t="s">
        <v>166</v>
      </c>
      <c r="H17" s="1167"/>
      <c r="I17" s="1167"/>
      <c r="J17" s="1168"/>
      <c r="K17" s="268">
        <v>27639939</v>
      </c>
      <c r="L17" s="268">
        <v>57111</v>
      </c>
      <c r="M17" s="269">
        <v>60765</v>
      </c>
      <c r="N17" s="270">
        <v>-6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474</v>
      </c>
      <c r="H19" s="244"/>
      <c r="I19" s="244"/>
      <c r="J19" s="244"/>
      <c r="K19" s="244"/>
      <c r="L19" s="244"/>
      <c r="M19" s="244"/>
      <c r="N19" s="244"/>
    </row>
    <row r="20" spans="1:16" x14ac:dyDescent="0.15">
      <c r="A20" s="248"/>
      <c r="B20" s="244"/>
      <c r="C20" s="244"/>
      <c r="D20" s="244"/>
      <c r="E20" s="244"/>
      <c r="F20" s="244"/>
      <c r="G20" s="272"/>
      <c r="H20" s="273"/>
      <c r="I20" s="273"/>
      <c r="J20" s="274"/>
      <c r="K20" s="275" t="s">
        <v>475</v>
      </c>
      <c r="L20" s="276" t="s">
        <v>476</v>
      </c>
      <c r="M20" s="277" t="s">
        <v>477</v>
      </c>
      <c r="N20" s="278"/>
    </row>
    <row r="21" spans="1:16" s="284" customFormat="1" x14ac:dyDescent="0.15">
      <c r="A21" s="279"/>
      <c r="B21" s="249"/>
      <c r="C21" s="249"/>
      <c r="D21" s="249"/>
      <c r="E21" s="249"/>
      <c r="F21" s="249"/>
      <c r="G21" s="1160" t="s">
        <v>478</v>
      </c>
      <c r="H21" s="1161"/>
      <c r="I21" s="1161"/>
      <c r="J21" s="1162"/>
      <c r="K21" s="280">
        <v>5.92</v>
      </c>
      <c r="L21" s="281">
        <v>6.13</v>
      </c>
      <c r="M21" s="282">
        <v>-0.21</v>
      </c>
      <c r="N21" s="249"/>
      <c r="O21" s="283"/>
      <c r="P21" s="279"/>
    </row>
    <row r="22" spans="1:16" s="284" customFormat="1" x14ac:dyDescent="0.15">
      <c r="A22" s="279"/>
      <c r="B22" s="249"/>
      <c r="C22" s="249"/>
      <c r="D22" s="249"/>
      <c r="E22" s="249"/>
      <c r="F22" s="249"/>
      <c r="G22" s="1160" t="s">
        <v>479</v>
      </c>
      <c r="H22" s="1161"/>
      <c r="I22" s="1161"/>
      <c r="J22" s="1162"/>
      <c r="K22" s="285">
        <v>101.6</v>
      </c>
      <c r="L22" s="286">
        <v>100.5</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49" t="s">
        <v>460</v>
      </c>
      <c r="L30" s="254"/>
      <c r="M30" s="255" t="s">
        <v>461</v>
      </c>
      <c r="N30" s="256"/>
    </row>
    <row r="31" spans="1:16" x14ac:dyDescent="0.15">
      <c r="A31" s="248"/>
      <c r="B31" s="244"/>
      <c r="C31" s="244"/>
      <c r="D31" s="244"/>
      <c r="E31" s="244"/>
      <c r="F31" s="244"/>
      <c r="G31" s="257"/>
      <c r="H31" s="258"/>
      <c r="I31" s="258"/>
      <c r="J31" s="259"/>
      <c r="K31" s="1150"/>
      <c r="L31" s="260" t="s">
        <v>462</v>
      </c>
      <c r="M31" s="261" t="s">
        <v>463</v>
      </c>
      <c r="N31" s="262" t="s">
        <v>464</v>
      </c>
    </row>
    <row r="32" spans="1:16" ht="27" customHeight="1" x14ac:dyDescent="0.15">
      <c r="A32" s="248"/>
      <c r="B32" s="244"/>
      <c r="C32" s="244"/>
      <c r="D32" s="244"/>
      <c r="E32" s="244"/>
      <c r="F32" s="244"/>
      <c r="G32" s="1151" t="s">
        <v>483</v>
      </c>
      <c r="H32" s="1152"/>
      <c r="I32" s="1152"/>
      <c r="J32" s="1153"/>
      <c r="K32" s="294">
        <v>14521357</v>
      </c>
      <c r="L32" s="294">
        <v>30005</v>
      </c>
      <c r="M32" s="295">
        <v>38141</v>
      </c>
      <c r="N32" s="296">
        <v>-21.3</v>
      </c>
    </row>
    <row r="33" spans="1:16" ht="13.5" customHeight="1" x14ac:dyDescent="0.15">
      <c r="A33" s="248"/>
      <c r="B33" s="244"/>
      <c r="C33" s="244"/>
      <c r="D33" s="244"/>
      <c r="E33" s="244"/>
      <c r="F33" s="244"/>
      <c r="G33" s="1151" t="s">
        <v>484</v>
      </c>
      <c r="H33" s="1152"/>
      <c r="I33" s="1152"/>
      <c r="J33" s="1153"/>
      <c r="K33" s="294" t="s">
        <v>470</v>
      </c>
      <c r="L33" s="294" t="s">
        <v>470</v>
      </c>
      <c r="M33" s="295">
        <v>3</v>
      </c>
      <c r="N33" s="296" t="s">
        <v>470</v>
      </c>
    </row>
    <row r="34" spans="1:16" ht="27" customHeight="1" x14ac:dyDescent="0.15">
      <c r="A34" s="248"/>
      <c r="B34" s="244"/>
      <c r="C34" s="244"/>
      <c r="D34" s="244"/>
      <c r="E34" s="244"/>
      <c r="F34" s="244"/>
      <c r="G34" s="1151" t="s">
        <v>485</v>
      </c>
      <c r="H34" s="1152"/>
      <c r="I34" s="1152"/>
      <c r="J34" s="1153"/>
      <c r="K34" s="294">
        <v>383333</v>
      </c>
      <c r="L34" s="294">
        <v>792</v>
      </c>
      <c r="M34" s="295">
        <v>102</v>
      </c>
      <c r="N34" s="296">
        <v>676.5</v>
      </c>
    </row>
    <row r="35" spans="1:16" ht="27" customHeight="1" x14ac:dyDescent="0.15">
      <c r="A35" s="248"/>
      <c r="B35" s="244"/>
      <c r="C35" s="244"/>
      <c r="D35" s="244"/>
      <c r="E35" s="244"/>
      <c r="F35" s="244"/>
      <c r="G35" s="1151" t="s">
        <v>486</v>
      </c>
      <c r="H35" s="1152"/>
      <c r="I35" s="1152"/>
      <c r="J35" s="1153"/>
      <c r="K35" s="294">
        <v>10268039</v>
      </c>
      <c r="L35" s="294">
        <v>21216</v>
      </c>
      <c r="M35" s="295">
        <v>9900</v>
      </c>
      <c r="N35" s="296">
        <v>114.3</v>
      </c>
    </row>
    <row r="36" spans="1:16" ht="27" customHeight="1" x14ac:dyDescent="0.15">
      <c r="A36" s="248"/>
      <c r="B36" s="244"/>
      <c r="C36" s="244"/>
      <c r="D36" s="244"/>
      <c r="E36" s="244"/>
      <c r="F36" s="244"/>
      <c r="G36" s="1151" t="s">
        <v>487</v>
      </c>
      <c r="H36" s="1152"/>
      <c r="I36" s="1152"/>
      <c r="J36" s="1153"/>
      <c r="K36" s="294">
        <v>147062</v>
      </c>
      <c r="L36" s="294">
        <v>304</v>
      </c>
      <c r="M36" s="295">
        <v>437</v>
      </c>
      <c r="N36" s="296">
        <v>-30.4</v>
      </c>
    </row>
    <row r="37" spans="1:16" ht="13.5" customHeight="1" x14ac:dyDescent="0.15">
      <c r="A37" s="248"/>
      <c r="B37" s="244"/>
      <c r="C37" s="244"/>
      <c r="D37" s="244"/>
      <c r="E37" s="244"/>
      <c r="F37" s="244"/>
      <c r="G37" s="1151" t="s">
        <v>488</v>
      </c>
      <c r="H37" s="1152"/>
      <c r="I37" s="1152"/>
      <c r="J37" s="1153"/>
      <c r="K37" s="294">
        <v>1937979</v>
      </c>
      <c r="L37" s="294">
        <v>4004</v>
      </c>
      <c r="M37" s="295">
        <v>880</v>
      </c>
      <c r="N37" s="296">
        <v>355</v>
      </c>
    </row>
    <row r="38" spans="1:16" ht="27" customHeight="1" x14ac:dyDescent="0.15">
      <c r="A38" s="248"/>
      <c r="B38" s="244"/>
      <c r="C38" s="244"/>
      <c r="D38" s="244"/>
      <c r="E38" s="244"/>
      <c r="F38" s="244"/>
      <c r="G38" s="1154" t="s">
        <v>489</v>
      </c>
      <c r="H38" s="1155"/>
      <c r="I38" s="1155"/>
      <c r="J38" s="1156"/>
      <c r="K38" s="297">
        <v>297</v>
      </c>
      <c r="L38" s="297">
        <v>1</v>
      </c>
      <c r="M38" s="298">
        <v>3</v>
      </c>
      <c r="N38" s="299">
        <v>-66.7</v>
      </c>
      <c r="O38" s="293"/>
    </row>
    <row r="39" spans="1:16" x14ac:dyDescent="0.15">
      <c r="A39" s="248"/>
      <c r="B39" s="244"/>
      <c r="C39" s="244"/>
      <c r="D39" s="244"/>
      <c r="E39" s="244"/>
      <c r="F39" s="244"/>
      <c r="G39" s="1154" t="s">
        <v>490</v>
      </c>
      <c r="H39" s="1155"/>
      <c r="I39" s="1155"/>
      <c r="J39" s="1156"/>
      <c r="K39" s="300">
        <v>-4259458</v>
      </c>
      <c r="L39" s="300">
        <v>-8801</v>
      </c>
      <c r="M39" s="301">
        <v>-8348</v>
      </c>
      <c r="N39" s="302">
        <v>5.4</v>
      </c>
      <c r="O39" s="293"/>
    </row>
    <row r="40" spans="1:16" ht="27" customHeight="1" x14ac:dyDescent="0.15">
      <c r="A40" s="248"/>
      <c r="B40" s="244"/>
      <c r="C40" s="244"/>
      <c r="D40" s="244"/>
      <c r="E40" s="244"/>
      <c r="F40" s="244"/>
      <c r="G40" s="1151" t="s">
        <v>491</v>
      </c>
      <c r="H40" s="1152"/>
      <c r="I40" s="1152"/>
      <c r="J40" s="1153"/>
      <c r="K40" s="300">
        <v>-16848625</v>
      </c>
      <c r="L40" s="300">
        <v>-34813</v>
      </c>
      <c r="M40" s="301">
        <v>-29144</v>
      </c>
      <c r="N40" s="302">
        <v>19.5</v>
      </c>
      <c r="O40" s="293"/>
    </row>
    <row r="41" spans="1:16" x14ac:dyDescent="0.15">
      <c r="A41" s="248"/>
      <c r="B41" s="244"/>
      <c r="C41" s="244"/>
      <c r="D41" s="244"/>
      <c r="E41" s="244"/>
      <c r="F41" s="244"/>
      <c r="G41" s="1157" t="s">
        <v>277</v>
      </c>
      <c r="H41" s="1158"/>
      <c r="I41" s="1158"/>
      <c r="J41" s="1159"/>
      <c r="K41" s="294">
        <v>6149984</v>
      </c>
      <c r="L41" s="300">
        <v>12707</v>
      </c>
      <c r="M41" s="301">
        <v>11972</v>
      </c>
      <c r="N41" s="302">
        <v>6.1</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44" t="s">
        <v>460</v>
      </c>
      <c r="J49" s="1146" t="s">
        <v>495</v>
      </c>
      <c r="K49" s="1147"/>
      <c r="L49" s="1147"/>
      <c r="M49" s="1147"/>
      <c r="N49" s="1148"/>
    </row>
    <row r="50" spans="1:14" x14ac:dyDescent="0.15">
      <c r="A50" s="248"/>
      <c r="B50" s="244"/>
      <c r="C50" s="244"/>
      <c r="D50" s="244"/>
      <c r="E50" s="244"/>
      <c r="F50" s="244"/>
      <c r="G50" s="312"/>
      <c r="H50" s="313"/>
      <c r="I50" s="1145"/>
      <c r="J50" s="314" t="s">
        <v>496</v>
      </c>
      <c r="K50" s="315" t="s">
        <v>497</v>
      </c>
      <c r="L50" s="316" t="s">
        <v>498</v>
      </c>
      <c r="M50" s="317" t="s">
        <v>499</v>
      </c>
      <c r="N50" s="318" t="s">
        <v>500</v>
      </c>
    </row>
    <row r="51" spans="1:14" x14ac:dyDescent="0.15">
      <c r="A51" s="248"/>
      <c r="B51" s="244"/>
      <c r="C51" s="244"/>
      <c r="D51" s="244"/>
      <c r="E51" s="244"/>
      <c r="F51" s="244"/>
      <c r="G51" s="310" t="s">
        <v>501</v>
      </c>
      <c r="H51" s="311"/>
      <c r="I51" s="319">
        <v>23109441</v>
      </c>
      <c r="J51" s="320">
        <v>48504</v>
      </c>
      <c r="K51" s="321">
        <v>4.0999999999999996</v>
      </c>
      <c r="L51" s="322">
        <v>43858</v>
      </c>
      <c r="M51" s="323">
        <v>-7</v>
      </c>
      <c r="N51" s="324">
        <v>11.1</v>
      </c>
    </row>
    <row r="52" spans="1:14" x14ac:dyDescent="0.15">
      <c r="A52" s="248"/>
      <c r="B52" s="244"/>
      <c r="C52" s="244"/>
      <c r="D52" s="244"/>
      <c r="E52" s="244"/>
      <c r="F52" s="244"/>
      <c r="G52" s="325"/>
      <c r="H52" s="326" t="s">
        <v>502</v>
      </c>
      <c r="I52" s="327">
        <v>12595550</v>
      </c>
      <c r="J52" s="328">
        <v>26437</v>
      </c>
      <c r="K52" s="329">
        <v>-0.3</v>
      </c>
      <c r="L52" s="330">
        <v>23714</v>
      </c>
      <c r="M52" s="331">
        <v>-11.5</v>
      </c>
      <c r="N52" s="332">
        <v>11.2</v>
      </c>
    </row>
    <row r="53" spans="1:14" x14ac:dyDescent="0.15">
      <c r="A53" s="248"/>
      <c r="B53" s="244"/>
      <c r="C53" s="244"/>
      <c r="D53" s="244"/>
      <c r="E53" s="244"/>
      <c r="F53" s="244"/>
      <c r="G53" s="310" t="s">
        <v>503</v>
      </c>
      <c r="H53" s="311"/>
      <c r="I53" s="319">
        <v>17267135</v>
      </c>
      <c r="J53" s="320">
        <v>35790</v>
      </c>
      <c r="K53" s="321">
        <v>-26.2</v>
      </c>
      <c r="L53" s="322">
        <v>41705</v>
      </c>
      <c r="M53" s="323">
        <v>-4.9000000000000004</v>
      </c>
      <c r="N53" s="324">
        <v>-21.3</v>
      </c>
    </row>
    <row r="54" spans="1:14" x14ac:dyDescent="0.15">
      <c r="A54" s="248"/>
      <c r="B54" s="244"/>
      <c r="C54" s="244"/>
      <c r="D54" s="244"/>
      <c r="E54" s="244"/>
      <c r="F54" s="244"/>
      <c r="G54" s="325"/>
      <c r="H54" s="326" t="s">
        <v>502</v>
      </c>
      <c r="I54" s="327">
        <v>9423990</v>
      </c>
      <c r="J54" s="328">
        <v>19533</v>
      </c>
      <c r="K54" s="329">
        <v>-26.1</v>
      </c>
      <c r="L54" s="330">
        <v>22742</v>
      </c>
      <c r="M54" s="331">
        <v>-4.0999999999999996</v>
      </c>
      <c r="N54" s="332">
        <v>-22</v>
      </c>
    </row>
    <row r="55" spans="1:14" x14ac:dyDescent="0.15">
      <c r="A55" s="248"/>
      <c r="B55" s="244"/>
      <c r="C55" s="244"/>
      <c r="D55" s="244"/>
      <c r="E55" s="244"/>
      <c r="F55" s="244"/>
      <c r="G55" s="310" t="s">
        <v>504</v>
      </c>
      <c r="H55" s="311"/>
      <c r="I55" s="319">
        <v>17140858</v>
      </c>
      <c r="J55" s="320">
        <v>35463</v>
      </c>
      <c r="K55" s="321">
        <v>-0.9</v>
      </c>
      <c r="L55" s="322">
        <v>47677</v>
      </c>
      <c r="M55" s="323">
        <v>14.3</v>
      </c>
      <c r="N55" s="324">
        <v>-15.2</v>
      </c>
    </row>
    <row r="56" spans="1:14" x14ac:dyDescent="0.15">
      <c r="A56" s="248"/>
      <c r="B56" s="244"/>
      <c r="C56" s="244"/>
      <c r="D56" s="244"/>
      <c r="E56" s="244"/>
      <c r="F56" s="244"/>
      <c r="G56" s="325"/>
      <c r="H56" s="326" t="s">
        <v>502</v>
      </c>
      <c r="I56" s="327">
        <v>9947860</v>
      </c>
      <c r="J56" s="328">
        <v>20581</v>
      </c>
      <c r="K56" s="329">
        <v>5.4</v>
      </c>
      <c r="L56" s="330">
        <v>23360</v>
      </c>
      <c r="M56" s="331">
        <v>2.7</v>
      </c>
      <c r="N56" s="332">
        <v>2.7</v>
      </c>
    </row>
    <row r="57" spans="1:14" x14ac:dyDescent="0.15">
      <c r="A57" s="248"/>
      <c r="B57" s="244"/>
      <c r="C57" s="244"/>
      <c r="D57" s="244"/>
      <c r="E57" s="244"/>
      <c r="F57" s="244"/>
      <c r="G57" s="310" t="s">
        <v>505</v>
      </c>
      <c r="H57" s="311"/>
      <c r="I57" s="319">
        <v>21678212</v>
      </c>
      <c r="J57" s="320">
        <v>44815</v>
      </c>
      <c r="K57" s="321">
        <v>26.4</v>
      </c>
      <c r="L57" s="322">
        <v>51613</v>
      </c>
      <c r="M57" s="323">
        <v>8.3000000000000007</v>
      </c>
      <c r="N57" s="324">
        <v>18.100000000000001</v>
      </c>
    </row>
    <row r="58" spans="1:14" x14ac:dyDescent="0.15">
      <c r="A58" s="248"/>
      <c r="B58" s="244"/>
      <c r="C58" s="244"/>
      <c r="D58" s="244"/>
      <c r="E58" s="244"/>
      <c r="F58" s="244"/>
      <c r="G58" s="325"/>
      <c r="H58" s="326" t="s">
        <v>502</v>
      </c>
      <c r="I58" s="327">
        <v>11368087</v>
      </c>
      <c r="J58" s="328">
        <v>23501</v>
      </c>
      <c r="K58" s="329">
        <v>14.2</v>
      </c>
      <c r="L58" s="330">
        <v>25872</v>
      </c>
      <c r="M58" s="331">
        <v>10.8</v>
      </c>
      <c r="N58" s="332">
        <v>3.4</v>
      </c>
    </row>
    <row r="59" spans="1:14" x14ac:dyDescent="0.15">
      <c r="A59" s="248"/>
      <c r="B59" s="244"/>
      <c r="C59" s="244"/>
      <c r="D59" s="244"/>
      <c r="E59" s="244"/>
      <c r="F59" s="244"/>
      <c r="G59" s="310" t="s">
        <v>506</v>
      </c>
      <c r="H59" s="311"/>
      <c r="I59" s="319">
        <v>22781947</v>
      </c>
      <c r="J59" s="320">
        <v>47073</v>
      </c>
      <c r="K59" s="321">
        <v>5</v>
      </c>
      <c r="L59" s="322">
        <v>50880</v>
      </c>
      <c r="M59" s="323">
        <v>-1.4</v>
      </c>
      <c r="N59" s="324">
        <v>6.4</v>
      </c>
    </row>
    <row r="60" spans="1:14" x14ac:dyDescent="0.15">
      <c r="A60" s="248"/>
      <c r="B60" s="244"/>
      <c r="C60" s="244"/>
      <c r="D60" s="244"/>
      <c r="E60" s="244"/>
      <c r="F60" s="244"/>
      <c r="G60" s="325"/>
      <c r="H60" s="326" t="s">
        <v>502</v>
      </c>
      <c r="I60" s="333">
        <v>13341807</v>
      </c>
      <c r="J60" s="328">
        <v>27567</v>
      </c>
      <c r="K60" s="329">
        <v>17.3</v>
      </c>
      <c r="L60" s="330">
        <v>27819</v>
      </c>
      <c r="M60" s="331">
        <v>7.5</v>
      </c>
      <c r="N60" s="332">
        <v>9.8000000000000007</v>
      </c>
    </row>
    <row r="61" spans="1:14" x14ac:dyDescent="0.15">
      <c r="A61" s="248"/>
      <c r="B61" s="244"/>
      <c r="C61" s="244"/>
      <c r="D61" s="244"/>
      <c r="E61" s="244"/>
      <c r="F61" s="244"/>
      <c r="G61" s="310" t="s">
        <v>507</v>
      </c>
      <c r="H61" s="334"/>
      <c r="I61" s="335">
        <v>20395519</v>
      </c>
      <c r="J61" s="336">
        <v>42329</v>
      </c>
      <c r="K61" s="337">
        <v>1.7</v>
      </c>
      <c r="L61" s="338">
        <v>47147</v>
      </c>
      <c r="M61" s="339">
        <v>1.9</v>
      </c>
      <c r="N61" s="324">
        <v>-0.2</v>
      </c>
    </row>
    <row r="62" spans="1:14" x14ac:dyDescent="0.15">
      <c r="A62" s="248"/>
      <c r="B62" s="244"/>
      <c r="C62" s="244"/>
      <c r="D62" s="244"/>
      <c r="E62" s="244"/>
      <c r="F62" s="244"/>
      <c r="G62" s="325"/>
      <c r="H62" s="326" t="s">
        <v>502</v>
      </c>
      <c r="I62" s="327">
        <v>11335459</v>
      </c>
      <c r="J62" s="328">
        <v>23524</v>
      </c>
      <c r="K62" s="329">
        <v>2.1</v>
      </c>
      <c r="L62" s="330">
        <v>24701</v>
      </c>
      <c r="M62" s="331">
        <v>1.1000000000000001</v>
      </c>
      <c r="N62" s="332">
        <v>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69" t="s">
        <v>3</v>
      </c>
      <c r="D47" s="1169"/>
      <c r="E47" s="1170"/>
      <c r="F47" s="11">
        <v>7.25</v>
      </c>
      <c r="G47" s="12">
        <v>7.76</v>
      </c>
      <c r="H47" s="12">
        <v>8.6</v>
      </c>
      <c r="I47" s="12">
        <v>9.1</v>
      </c>
      <c r="J47" s="13">
        <v>9.65</v>
      </c>
    </row>
    <row r="48" spans="2:10" ht="57.75" customHeight="1" x14ac:dyDescent="0.15">
      <c r="B48" s="14"/>
      <c r="C48" s="1171" t="s">
        <v>4</v>
      </c>
      <c r="D48" s="1171"/>
      <c r="E48" s="1172"/>
      <c r="F48" s="15">
        <v>4.67</v>
      </c>
      <c r="G48" s="16">
        <v>3.85</v>
      </c>
      <c r="H48" s="16">
        <v>3.95</v>
      </c>
      <c r="I48" s="16">
        <v>2.54</v>
      </c>
      <c r="J48" s="17">
        <v>5.13</v>
      </c>
    </row>
    <row r="49" spans="2:10" ht="57.75" customHeight="1" thickBot="1" x14ac:dyDescent="0.2">
      <c r="B49" s="18"/>
      <c r="C49" s="1173" t="s">
        <v>5</v>
      </c>
      <c r="D49" s="1173"/>
      <c r="E49" s="1174"/>
      <c r="F49" s="19">
        <v>1.72</v>
      </c>
      <c r="G49" s="20">
        <v>0.91</v>
      </c>
      <c r="H49" s="20">
        <v>2.2400000000000002</v>
      </c>
      <c r="I49" s="20">
        <v>0.14000000000000001</v>
      </c>
      <c r="J49" s="21">
        <v>4.42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2017-04-26T07:27:28Z</cp:lastPrinted>
  <dcterms:created xsi:type="dcterms:W3CDTF">2017-02-15T21:28:22Z</dcterms:created>
  <dcterms:modified xsi:type="dcterms:W3CDTF">2017-05-16T06:52:29Z</dcterms:modified>
  <cp:category/>
</cp:coreProperties>
</file>