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75" yWindow="15" windowWidth="19275"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C38" i="9"/>
  <c r="CO37" i="9"/>
  <c r="BE37" i="9"/>
  <c r="AM37" i="9"/>
  <c r="C37" i="9"/>
  <c r="CO36" i="9"/>
  <c r="AM36" i="9"/>
  <c r="C36" i="9"/>
  <c r="CO35" i="9"/>
  <c r="AM35" i="9"/>
  <c r="CO34" i="9"/>
  <c r="BW34" i="9"/>
  <c r="BW35" i="9" s="1"/>
  <c r="BW36" i="9" s="1"/>
  <c r="BW37" i="9" s="1"/>
  <c r="BW38" i="9" s="1"/>
  <c r="AM34" i="9"/>
  <c r="C34" i="9"/>
  <c r="U34" i="9" l="1"/>
  <c r="U35" i="9" s="1"/>
  <c r="U36" i="9" s="1"/>
  <c r="U37" i="9" s="1"/>
  <c r="U38"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<sst xmlns="http://schemas.openxmlformats.org/spreadsheetml/2006/main" count="1043" uniqueCount="542">
  <si>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</si>
  <si>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</si>
  <si>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</si>
  <si>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</si>
  <si>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</si>
  <si>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</si>
  <si>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</si>
  <si>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</si>
  <si>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</si>
  <si>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</si>
  <si>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</si>
  <si>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</si>
  <si>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</si>
  <si>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</si>
  <si>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</si>
  <si>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</si>
  <si>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</si>
  <si>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</si>
  <si>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</si>
  <si>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</si>
  <si>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</si>
  <si>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</si>
  <si>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</si>
  <si>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</si>
  <si>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</si>
  <si>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</si>
  <si>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</si>
  <si>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</si>
  <si>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</si>
  <si>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</si>
  <si>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</si>
  <si>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</si>
  <si>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</si>
  <si>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</si>
  <si>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</si>
  <si>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</si>
  <si>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</si>
  <si>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</si>
  <si>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</si>
  <si>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</si>
  <si>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</si>
  <si>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</si>
  <si>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</si>
  <si>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</si>
  <si>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</si>
  <si>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</si>
  <si>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</si>
  <si>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</si>
  <si>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</si>
  <si>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</si>
  <si>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</si>
  <si>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</si>
  <si>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</si>
  <si>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</si>
  <si>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</si>
  <si>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</si>
  <si>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</si>
  <si>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</si>
  <si>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</si>
  <si>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</si>
  <si>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</si>
  <si>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</si>
  <si>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</si>
  <si>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</si>
  <si>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</si>
  <si>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</si>
  <si>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</si>
  <si>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</si>
  <si>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</si>
  <si>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</si>
  <si>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</si>
  <si>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</si>
  <si>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</si>
  <si>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</si>
  <si>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</si>
  <si>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</si>
  <si>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</si>
  <si>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</si>
  <si>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</si>
  <si>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</si>
  <si>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</si>
  <si>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西粟倉村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</si>
  <si>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</si>
  <si>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</si>
  <si>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</si>
  <si>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</si>
  <si>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</si>
  <si>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</si>
  <si>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</si>
  <si>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</si>
  <si>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</si>
  <si>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</si>
  <si>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</si>
  <si>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</si>
  <si>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</si>
  <si>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</si>
  <si>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</si>
  <si>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</si>
  <si>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</si>
  <si>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</si>
  <si>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</si>
  <si>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</si>
  <si>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</si>
  <si>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</si>
  <si>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</si>
  <si>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</si>
  <si>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</si>
  <si>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</si>
  <si>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</si>
  <si>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</si>
  <si>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</si>
  <si>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</si>
  <si>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</si>
  <si>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</si>
  <si>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</si>
  <si>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</si>
  <si>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</si>
  <si>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</si>
  <si>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</si>
  <si>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</si>
  <si>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</si>
  <si>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</si>
  <si>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</si>
  <si>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</si>
  <si>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</si>
  <si>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</si>
  <si>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</si>
  <si>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</si>
  <si>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</si>
  <si>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</si>
  <si>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</si>
  <si>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</si>
  <si>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</si>
  <si>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</si>
  <si>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</si>
  <si>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</si>
  <si>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</si>
  <si>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</si>
  <si>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</si>
  <si>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</si>
  <si>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</si>
  <si>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</si>
  <si>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</si>
  <si>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</si>
  <si>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</si>
  <si>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</si>
  <si>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</si>
  <si>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</si>
  <si>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</si>
  <si>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</si>
  <si>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</si>
  <si>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</si>
  <si>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</si>
  <si>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</si>
  <si>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</si>
  <si>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</si>
  <si>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</si>
  <si>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</si>
  <si>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</si>
  <si>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</si>
  <si>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</si>
  <si>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</si>
  <si>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</si>
  <si>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</si>
  <si>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</si>
  <si>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</si>
  <si>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</si>
  <si>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</si>
  <si>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</si>
  <si>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</si>
  <si>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</si>
  <si>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</si>
  <si>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</si>
  <si>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</si>
  <si>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</si>
  <si>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</si>
  <si>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</si>
  <si>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</si>
  <si>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</si>
  <si>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</si>
  <si>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</si>
  <si>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</si>
  <si>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</si>
  <si>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</si>
  <si>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</si>
  <si>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</si>
  <si>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</si>
  <si>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</si>
  <si>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</si>
  <si>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</si>
  <si>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</si>
  <si>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</si>
  <si>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</si>
  <si>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</si>
  <si>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</si>
  <si>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岡山県西粟倉村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</si>
  <si>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</si>
  <si>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</si>
  <si>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</si>
  <si>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</si>
  <si>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</si>
  <si>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</si>
  <si>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</si>
  <si>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</si>
  <si>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</si>
  <si>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</si>
  <si>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</si>
  <si>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</si>
  <si>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</si>
  <si>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</si>
  <si>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</si>
  <si>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</si>
  <si>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</si>
  <si>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</si>
  <si>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</si>
  <si>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</si>
  <si>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</si>
  <si>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</si>
  <si>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</si>
  <si>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</si>
  <si>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</si>
  <si>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</si>
  <si>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</si>
  <si>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</si>
  <si>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</si>
  <si>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</si>
  <si>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</si>
  <si>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</si>
  <si>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</si>
  <si>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</si>
  <si>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</si>
  <si>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</si>
  <si>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</si>
  <si>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</si>
  <si>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</si>
  <si>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</si>
  <si>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</si>
  <si>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</si>
  <si>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</si>
  <si>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</si>
  <si>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</si>
  <si>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</si>
  <si>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</si>
  <si>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</si>
  <si>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</si>
  <si>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</si>
  <si>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</si>
  <si>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</si>
  <si>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</si>
  <si>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</si>
  <si>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</si>
  <si>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</si>
  <si>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</si>
  <si>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</si>
  <si>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</si>
  <si>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</si>
  <si>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</si>
  <si>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</si>
  <si>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</si>
  <si>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</si>
  <si>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</si>
  <si>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</si>
  <si>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</si>
  <si>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</si>
  <si>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</si>
  <si>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</si>
  <si>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</si>
  <si>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</si>
  <si>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</si>
  <si>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</si>
  <si>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</si>
  <si>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</si>
  <si>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</si>
  <si>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</si>
  <si>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</si>
  <si>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</si>
  <si>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</si>
  <si>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</si>
  <si>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</si>
  <si>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</si>
  <si>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</si>
  <si>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</si>
  <si>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</si>
  <si>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</si>
  <si>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</si>
  <si>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</si>
  <si>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</si>
  <si>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</si>
  <si>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</si>
  <si>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</si>
  <si>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</si>
  <si>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</si>
  <si>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</si>
  <si>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</si>
  <si>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</si>
  <si>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</si>
  <si>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</si>
  <si>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</si>
  <si>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</si>
  <si>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</si>
  <si>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</si>
  <si>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</si>
  <si>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</si>
  <si>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</si>
  <si>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</si>
  <si>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</si>
  <si>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</si>
  <si>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</si>
  <si>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</si>
  <si>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</si>
  <si>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</si>
  <si>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</si>
  <si>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</si>
  <si>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</si>
  <si>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</si>
  <si>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</si>
  <si>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</si>
  <si>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</si>
  <si>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</si>
  <si>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</si>
  <si>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</si>
  <si>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</si>
  <si>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</si>
  <si>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</si>
  <si>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</si>
  <si>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</si>
  <si>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</si>
  <si>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</si>
  <si>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</si>
  <si>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</si>
  <si>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</si>
  <si>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</si>
  <si>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</si>
  <si>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</si>
  <si>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</si>
  <si>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</si>
  <si>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</si>
  <si>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</si>
  <si>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</si>
  <si>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</si>
  <si>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</si>
  <si>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</si>
  <si>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</si>
  <si>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</si>
  <si>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岡山県西粟倉村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</si>
  <si>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</si>
  <si>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</si>
  <si>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</si>
  <si>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</si>
  <si>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</si>
  <si>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</si>
  <si>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</si>
  <si>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</si>
  <si>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</si>
  <si>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</si>
  <si>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</si>
  <si>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</si>
  <si>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</si>
  <si>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</si>
  <si>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</si>
  <si>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</si>
  <si>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</si>
  <si>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</si>
  <si>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</si>
  <si>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</si>
  <si>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森林管理特別会計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</si>
  <si>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</si>
  <si>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</si>
  <si>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</si>
  <si>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</si>
  <si>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</si>
  <si>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</si>
  <si>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</si>
  <si>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</si>
  <si>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</si>
  <si>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</si>
  <si>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</si>
  <si>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</si>
  <si>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</si>
  <si>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西粟倉村国民健康保険事業勘定特別会計</t>
    <phoneticPr fontId="5"/>
  </si>
  <si>
    <t>西粟倉村国民健康保険施設勘定特別会計</t>
    <phoneticPr fontId="5"/>
  </si>
  <si>
    <t>西粟倉村介護保険事業勘定特別会計</t>
    <phoneticPr fontId="5"/>
  </si>
  <si>
    <t>西粟倉村後期高齢者医療事業特別会計</t>
    <phoneticPr fontId="5"/>
  </si>
  <si>
    <t>西粟倉村介護サービス事業勘定特別会計</t>
    <phoneticPr fontId="5"/>
  </si>
  <si>
    <t>西粟倉村簡易水道事業特別会計</t>
    <phoneticPr fontId="5"/>
  </si>
  <si>
    <t>法非適用企業</t>
    <phoneticPr fontId="5"/>
  </si>
  <si>
    <t>西粟倉村農業集落排水事業特別会計</t>
    <phoneticPr fontId="5"/>
  </si>
  <si>
    <t>西粟倉村観光事業特別会計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</si>
  <si>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</si>
  <si>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</si>
  <si>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</si>
  <si>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</si>
  <si>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</si>
  <si>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</si>
  <si>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</si>
  <si>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</si>
  <si>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</si>
  <si>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</si>
  <si>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</si>
  <si>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</si>
  <si>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</si>
  <si>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</si>
  <si>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</si>
  <si>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</si>
  <si>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</si>
  <si>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</si>
  <si>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</si>
  <si>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</si>
  <si>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</si>
  <si>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</si>
  <si>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</si>
  <si>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</si>
  <si>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</si>
  <si>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</si>
  <si>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</si>
  <si>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</si>
  <si>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</si>
  <si>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</si>
  <si>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</si>
  <si>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</si>
  <si>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</si>
  <si>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</si>
  <si>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</si>
  <si>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</si>
  <si>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</si>
  <si>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</si>
  <si>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</si>
  <si>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</si>
  <si>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</si>
  <si>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</si>
  <si>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</si>
  <si>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</si>
  <si>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</si>
  <si>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</si>
  <si>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</si>
  <si>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</si>
  <si>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</si>
  <si>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</si>
  <si>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</si>
  <si>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西粟倉村簡易水道事業特別会計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</si>
  <si>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</si>
  <si>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</si>
  <si>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</si>
  <si>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西粟倉村観光事業特別会計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</si>
  <si>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</si>
  <si>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</si>
  <si>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</si>
  <si>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</si>
  <si>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</si>
  <si>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</si>
  <si>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</si>
  <si>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</si>
  <si>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</si>
  <si>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</si>
  <si>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</si>
  <si>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</si>
  <si>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</si>
  <si>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</si>
  <si>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</si>
  <si>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</si>
  <si>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</si>
  <si>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</si>
  <si>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</si>
  <si>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</si>
  <si>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</si>
  <si>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</si>
  <si>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</si>
  <si>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</si>
  <si>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</si>
  <si>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</si>
  <si>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</si>
  <si>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</si>
  <si>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</si>
  <si>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</si>
  <si>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</si>
  <si>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</si>
  <si>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</si>
  <si>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</si>
  <si>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</si>
  <si>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</si>
  <si>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</si>
  <si>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</si>
  <si>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</si>
  <si>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</si>
  <si>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</si>
  <si>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</si>
  <si>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</si>
  <si>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</si>
  <si>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</si>
  <si>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</si>
  <si>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</si>
  <si>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</si>
  <si>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</si>
  <si>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</si>
  <si>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</si>
  <si>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</si>
  <si>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</si>
  <si>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</si>
  <si>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</si>
  <si>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</si>
  <si>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</si>
  <si>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</si>
  <si>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</si>
  <si>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</si>
  <si>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</si>
  <si>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</si>
  <si>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</si>
  <si>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</si>
  <si>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</si>
  <si>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</si>
  <si>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</si>
  <si>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</si>
  <si>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</si>
  <si>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</si>
  <si>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</si>
  <si>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</si>
  <si>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</si>
  <si>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</si>
  <si>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</si>
  <si>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</si>
  <si>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</si>
  <si>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</si>
  <si>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</si>
  <si>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</si>
  <si>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</si>
  <si>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3.52</t>
  </si>
  <si>
    <t>一般会計</t>
  </si>
  <si>
    <t>西粟倉村国民健康保険事業勘定特別会計</t>
  </si>
  <si>
    <t>西粟倉村介護サービス事業勘定特別会計</t>
  </si>
  <si>
    <t>西粟倉村介護保険事業勘定特別会計</t>
  </si>
  <si>
    <t>西粟倉村国民健康保険施設勘定特別会計</t>
  </si>
  <si>
    <t>西粟倉村農業集落排水事業特別会計</t>
  </si>
  <si>
    <t>西粟倉村簡易水道事業特別会計</t>
  </si>
  <si>
    <t>西粟倉村後期高齢者医療事業特別会計</t>
  </si>
  <si>
    <t>その他会計（赤字）</t>
  </si>
  <si>
    <t>その他会計（黒字）</t>
  </si>
  <si>
    <t>-</t>
    <phoneticPr fontId="2"/>
  </si>
  <si>
    <t>勝英農業共済事務組合</t>
  </si>
  <si>
    <t>美作養護老人ホーム組合（養護老人ホーム会計）</t>
  </si>
  <si>
    <t>美作養護老人ホーム組合（特別養護老人ホーム会計）</t>
  </si>
  <si>
    <t>美作養護老人ホーム組合（訪問介護事業特別会計）</t>
  </si>
  <si>
    <t>勝英衛生施設組合</t>
    <rPh sb="0" eb="2">
      <t>ショウエイ</t>
    </rPh>
    <rPh sb="2" eb="4">
      <t>エイセイ</t>
    </rPh>
    <rPh sb="4" eb="6">
      <t>シセツ</t>
    </rPh>
    <rPh sb="6" eb="8">
      <t>クミアイ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</si>
</sst>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220780</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375501</c:v>
                </c:pt>
                <c:pt idx="1">
                  <c:v>200451</c:v>
                </c:pt>
                <c:pt idx="2">
                  <c:v>284893</c:v>
                </c:pt>
                <c:pt idx="3">
                  <c:v>490603</c:v>
                </c:pt>
                <c:pt idx="4">
                  <c:v>249807</c:v>
                </c:pt>
              </c:numCache>
            </c:numRef>
          </c:val>
          <c:smooth val="0"/>
        </c:ser>
        <c:dLbls>
          <c:showLegendKey val="0"/>
          <c:showVal val="0"/>
          <c:showCatName val="0"/>
          <c:showSerName val="0"/>
          <c:showPercent val="0"/>
          <c:showBubbleSize val="0"/>
        </c:dLbls>
        <c:marker val="1"/>
        <c:smooth val="0"/>
        <c:axId val="100513280"/>
        <c:axId val="100515200"/>
      </c:lineChart>
      <c:catAx>
        <c:axId val="100513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15200"/>
        <c:crosses val="autoZero"/>
        <c:auto val="1"/>
        <c:lblAlgn val="ctr"/>
        <c:lblOffset val="100"/>
        <c:tickLblSkip val="1"/>
        <c:tickMarkSkip val="1"/>
        <c:noMultiLvlLbl val="0"/>
      </c:catAx>
      <c:valAx>
        <c:axId val="10051520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513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10.34</c:v>
                </c:pt>
                <c:pt idx="1">
                  <c:v>14.04</c:v>
                </c:pt>
                <c:pt idx="2">
                  <c:v>10.44</c:v>
                </c:pt>
                <c:pt idx="3">
                  <c:v>15.93</c:v>
                </c:pt>
                <c:pt idx="4">
                  <c:v>12.87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16.87</c:v>
                </c:pt>
                <c:pt idx="1">
                  <c:v>21.3</c:v>
                </c:pt>
                <c:pt idx="2">
                  <c:v>20.329999999999998</c:v>
                </c:pt>
                <c:pt idx="3">
                  <c:v>26.55</c:v>
                </c:pt>
                <c:pt idx="4">
                  <c:v>38.119999999999997</c:v>
                </c:pt>
              </c:numCache>
            </c:numRef>
          </c:val>
        </c:ser>
        <c:dLbls>
          <c:showLegendKey val="0"/>
          <c:showVal val="0"/>
          <c:showCatName val="0"/>
          <c:showSerName val="0"/>
          <c:showPercent val="0"/>
          <c:showBubbleSize val="0"/>
        </c:dLbls>
        <c:gapWidth val="250"/>
        <c:overlap val="100"/>
        <c:axId val="108646784"/>
        <c:axId val="108648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12.66</c:v>
                </c:pt>
                <c:pt idx="1">
                  <c:v>10.14</c:v>
                </c:pt>
                <c:pt idx="2">
                  <c:v>-3.52</c:v>
                </c:pt>
                <c:pt idx="3">
                  <c:v>12.2</c:v>
                </c:pt>
                <c:pt idx="4">
                  <c:v>8.92</c:v>
                </c:pt>
              </c:numCache>
            </c:numRef>
          </c:val>
          <c:smooth val="0"/>
        </c:ser>
        <c:dLbls>
          <c:showLegendKey val="0"/>
          <c:showVal val="0"/>
          <c:showCatName val="0"/>
          <c:showSerName val="0"/>
          <c:showPercent val="0"/>
          <c:showBubbleSize val="0"/>
        </c:dLbls>
        <c:marker val="1"/>
        <c:smooth val="0"/>
        <c:axId val="108646784"/>
        <c:axId val="108648704"/>
      </c:lineChart>
      <c:catAx>
        <c:axId val="10864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648704"/>
        <c:crosses val="autoZero"/>
        <c:auto val="1"/>
        <c:lblAlgn val="ctr"/>
        <c:lblOffset val="100"/>
        <c:tickLblSkip val="1"/>
        <c:tickMarkSkip val="1"/>
        <c:noMultiLvlLbl val="0"/>
      </c:catAx>
      <c:valAx>
        <c:axId val="10864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4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西粟倉村後期高齢者医療事業特別会計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西粟倉村簡易水道事業特別会計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西粟倉村農業集落排水事業特別会計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西粟倉村国民健康保険施設勘定特別会計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0.55000000000000004</c:v>
                </c:pt>
                <c:pt idx="2">
                  <c:v>#N/A</c:v>
                </c:pt>
                <c:pt idx="3">
                  <c:v>0.53</c:v>
                </c:pt>
                <c:pt idx="4">
                  <c:v>#N/A</c:v>
                </c:pt>
                <c:pt idx="5">
                  <c:v>0.63</c:v>
                </c:pt>
                <c:pt idx="6">
                  <c:v>#N/A</c:v>
                </c:pt>
                <c:pt idx="7">
                  <c:v>0.44</c:v>
                </c:pt>
                <c:pt idx="8">
                  <c:v>#N/A</c:v>
                </c:pt>
                <c:pt idx="9">
                  <c:v>0.2</c:v>
                </c:pt>
              </c:numCache>
            </c:numRef>
          </c:val>
        </c:ser>
        <c:ser>
          <c:idx val="6"/>
          <c:order val="6"/>
          <c:tx>
            <c:strRef>
              <c:f>データシート!$A$33</c:f>
              <c:strCache>
                <c:ptCount val="1"/>
                <c:pt idx="0">
                  <c:v>西粟倉村介護保険事業勘定特別会計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0.34</c:v>
                </c:pt>
                <c:pt idx="2">
                  <c:v>#N/A</c:v>
                </c:pt>
                <c:pt idx="3">
                  <c:v>0.05</c:v>
                </c:pt>
                <c:pt idx="4">
                  <c:v>#N/A</c:v>
                </c:pt>
                <c:pt idx="5">
                  <c:v>0.68</c:v>
                </c:pt>
                <c:pt idx="6">
                  <c:v>#N/A</c:v>
                </c:pt>
                <c:pt idx="7">
                  <c:v>0.32</c:v>
                </c:pt>
                <c:pt idx="8">
                  <c:v>#N/A</c:v>
                </c:pt>
                <c:pt idx="9">
                  <c:v>0.21</c:v>
                </c:pt>
              </c:numCache>
            </c:numRef>
          </c:val>
        </c:ser>
        <c:ser>
          <c:idx val="7"/>
          <c:order val="7"/>
          <c:tx>
            <c:strRef>
              <c:f>データシート!$A$34</c:f>
              <c:strCache>
                <c:ptCount val="1"/>
                <c:pt idx="0">
                  <c:v>西粟倉村介護サービス事業勘定特別会計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0.08</c:v>
                </c:pt>
                <c:pt idx="2">
                  <c:v>#N/A</c:v>
                </c:pt>
                <c:pt idx="3">
                  <c:v>0.16</c:v>
                </c:pt>
                <c:pt idx="4">
                  <c:v>#N/A</c:v>
                </c:pt>
                <c:pt idx="5">
                  <c:v>0.22</c:v>
                </c:pt>
                <c:pt idx="6">
                  <c:v>#N/A</c:v>
                </c:pt>
                <c:pt idx="7">
                  <c:v>0.38</c:v>
                </c:pt>
                <c:pt idx="8">
                  <c:v>#N/A</c:v>
                </c:pt>
                <c:pt idx="9">
                  <c:v>0.6</c:v>
                </c:pt>
              </c:numCache>
            </c:numRef>
          </c:val>
        </c:ser>
        <c:ser>
          <c:idx val="8"/>
          <c:order val="8"/>
          <c:tx>
            <c:strRef>
              <c:f>データシート!$A$35</c:f>
              <c:strCache>
                <c:ptCount val="1"/>
                <c:pt idx="0">
                  <c:v>西粟倉村国民健康保険事業勘定特別会計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2.89</c:v>
                </c:pt>
                <c:pt idx="2">
                  <c:v>#N/A</c:v>
                </c:pt>
                <c:pt idx="3">
                  <c:v>1.23</c:v>
                </c:pt>
                <c:pt idx="4">
                  <c:v>#N/A</c:v>
                </c:pt>
                <c:pt idx="5">
                  <c:v>0.8</c:v>
                </c:pt>
                <c:pt idx="6">
                  <c:v>#N/A</c:v>
                </c:pt>
                <c:pt idx="7">
                  <c:v>1.56</c:v>
                </c:pt>
                <c:pt idx="8">
                  <c:v>#N/A</c:v>
                </c:pt>
                <c:pt idx="9">
                  <c:v>2.27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10.33</c:v>
                </c:pt>
                <c:pt idx="2">
                  <c:v>#N/A</c:v>
                </c:pt>
                <c:pt idx="3">
                  <c:v>14.04</c:v>
                </c:pt>
                <c:pt idx="4">
                  <c:v>#N/A</c:v>
                </c:pt>
                <c:pt idx="5">
                  <c:v>10.43</c:v>
                </c:pt>
                <c:pt idx="6">
                  <c:v>#N/A</c:v>
                </c:pt>
                <c:pt idx="7">
                  <c:v>16.63</c:v>
                </c:pt>
                <c:pt idx="8">
                  <c:v>#N/A</c:v>
                </c:pt>
                <c:pt idx="9">
                  <c:v>12.86</c:v>
                </c:pt>
              </c:numCache>
            </c:numRef>
          </c:val>
        </c:ser>
        <c:dLbls>
          <c:showLegendKey val="0"/>
          <c:showVal val="0"/>
          <c:showCatName val="0"/>
          <c:showSerName val="0"/>
          <c:showPercent val="0"/>
          <c:showBubbleSize val="0"/>
        </c:dLbls>
        <c:gapWidth val="150"/>
        <c:overlap val="100"/>
        <c:axId val="108542208"/>
        <c:axId val="108564480"/>
      </c:barChart>
      <c:catAx>
        <c:axId val="10854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64480"/>
        <c:crosses val="autoZero"/>
        <c:auto val="1"/>
        <c:lblAlgn val="ctr"/>
        <c:lblOffset val="100"/>
        <c:tickLblSkip val="1"/>
        <c:tickMarkSkip val="1"/>
        <c:noMultiLvlLbl val="0"/>
      </c:catAx>
      <c:valAx>
        <c:axId val="10856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42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298</c:v>
                </c:pt>
                <c:pt idx="5">
                  <c:v>289</c:v>
                </c:pt>
                <c:pt idx="8">
                  <c:v>245</c:v>
                </c:pt>
                <c:pt idx="11">
                  <c:v>236</c:v>
                </c:pt>
                <c:pt idx="14">
                  <c:v>235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70</c:v>
                </c:pt>
                <c:pt idx="3">
                  <c:v>77</c:v>
                </c:pt>
                <c:pt idx="6">
                  <c:v>73</c:v>
                </c:pt>
                <c:pt idx="9">
                  <c:v>71</c:v>
                </c:pt>
                <c:pt idx="12">
                  <c:v>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308</c:v>
                </c:pt>
                <c:pt idx="3">
                  <c:v>296</c:v>
                </c:pt>
                <c:pt idx="6">
                  <c:v>268</c:v>
                </c:pt>
                <c:pt idx="9">
                  <c:v>246</c:v>
                </c:pt>
                <c:pt idx="12">
                  <c:v>250</c:v>
                </c:pt>
              </c:numCache>
            </c:numRef>
          </c:val>
        </c:ser>
        <c:dLbls>
          <c:showLegendKey val="0"/>
          <c:showVal val="0"/>
          <c:showCatName val="0"/>
          <c:showSerName val="0"/>
          <c:showPercent val="0"/>
          <c:showBubbleSize val="0"/>
        </c:dLbls>
        <c:gapWidth val="100"/>
        <c:overlap val="100"/>
        <c:axId val="110439424"/>
        <c:axId val="110445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80</c:v>
                </c:pt>
                <c:pt idx="2">
                  <c:v>#N/A</c:v>
                </c:pt>
                <c:pt idx="3">
                  <c:v>#N/A</c:v>
                </c:pt>
                <c:pt idx="4">
                  <c:v>84</c:v>
                </c:pt>
                <c:pt idx="5">
                  <c:v>#N/A</c:v>
                </c:pt>
                <c:pt idx="6">
                  <c:v>#N/A</c:v>
                </c:pt>
                <c:pt idx="7">
                  <c:v>96</c:v>
                </c:pt>
                <c:pt idx="8">
                  <c:v>#N/A</c:v>
                </c:pt>
                <c:pt idx="9">
                  <c:v>#N/A</c:v>
                </c:pt>
                <c:pt idx="10">
                  <c:v>81</c:v>
                </c:pt>
                <c:pt idx="11">
                  <c:v>#N/A</c:v>
                </c:pt>
                <c:pt idx="12">
                  <c:v>#N/A</c:v>
                </c:pt>
                <c:pt idx="13">
                  <c:v>86</c:v>
                </c:pt>
                <c:pt idx="14">
                  <c:v>#N/A</c:v>
                </c:pt>
              </c:numCache>
            </c:numRef>
          </c:val>
          <c:smooth val="0"/>
        </c:ser>
        <c:dLbls>
          <c:showLegendKey val="0"/>
          <c:showVal val="0"/>
          <c:showCatName val="0"/>
          <c:showSerName val="0"/>
          <c:showPercent val="0"/>
          <c:showBubbleSize val="0"/>
        </c:dLbls>
        <c:marker val="1"/>
        <c:smooth val="0"/>
        <c:axId val="110439424"/>
        <c:axId val="110445696"/>
      </c:lineChart>
      <c:catAx>
        <c:axId val="11043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45696"/>
        <c:crosses val="autoZero"/>
        <c:auto val="1"/>
        <c:lblAlgn val="ctr"/>
        <c:lblOffset val="100"/>
        <c:tickLblSkip val="1"/>
        <c:tickMarkSkip val="1"/>
        <c:noMultiLvlLbl val="0"/>
      </c:catAx>
      <c:valAx>
        <c:axId val="11044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3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1693</c:v>
                </c:pt>
                <c:pt idx="5">
                  <c:v>2084</c:v>
                </c:pt>
                <c:pt idx="8">
                  <c:v>2017</c:v>
                </c:pt>
                <c:pt idx="11">
                  <c:v>1965</c:v>
                </c:pt>
                <c:pt idx="14">
                  <c:v>1955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114</c:v>
                </c:pt>
                <c:pt idx="5">
                  <c:v>122</c:v>
                </c:pt>
                <c:pt idx="8">
                  <c:v>65</c:v>
                </c:pt>
                <c:pt idx="11">
                  <c:v>55</c:v>
                </c:pt>
                <c:pt idx="14">
                  <c:v>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702</c:v>
                </c:pt>
                <c:pt idx="5">
                  <c:v>445</c:v>
                </c:pt>
                <c:pt idx="8">
                  <c:v>373</c:v>
                </c:pt>
                <c:pt idx="11">
                  <c:v>740</c:v>
                </c:pt>
                <c:pt idx="14">
                  <c:v>986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255</c:v>
                </c:pt>
                <c:pt idx="3">
                  <c:v>242</c:v>
                </c:pt>
                <c:pt idx="6">
                  <c:v>254</c:v>
                </c:pt>
                <c:pt idx="9">
                  <c:v>204</c:v>
                </c:pt>
                <c:pt idx="12">
                  <c:v>192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c:v>
                </c:pt>
                <c:pt idx="3">
                  <c:v>25</c:v>
                </c:pt>
                <c:pt idx="6">
                  <c:v>25</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683</c:v>
                </c:pt>
                <c:pt idx="3">
                  <c:v>642</c:v>
                </c:pt>
                <c:pt idx="6">
                  <c:v>492</c:v>
                </c:pt>
                <c:pt idx="9">
                  <c:v>514</c:v>
                </c:pt>
                <c:pt idx="12">
                  <c:v>402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2215</c:v>
                </c:pt>
                <c:pt idx="3">
                  <c:v>2104</c:v>
                </c:pt>
                <c:pt idx="6">
                  <c:v>2063</c:v>
                </c:pt>
                <c:pt idx="9">
                  <c:v>2253</c:v>
                </c:pt>
                <c:pt idx="12">
                  <c:v>2238</c:v>
                </c:pt>
              </c:numCache>
            </c:numRef>
          </c:val>
        </c:ser>
        <c:dLbls>
          <c:showLegendKey val="0"/>
          <c:showVal val="0"/>
          <c:showCatName val="0"/>
          <c:showSerName val="0"/>
          <c:showPercent val="0"/>
          <c:showBubbleSize val="0"/>
        </c:dLbls>
        <c:gapWidth val="100"/>
        <c:overlap val="100"/>
        <c:axId val="112203648"/>
        <c:axId val="112214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648</c:v>
                </c:pt>
                <c:pt idx="2">
                  <c:v>#N/A</c:v>
                </c:pt>
                <c:pt idx="3">
                  <c:v>#N/A</c:v>
                </c:pt>
                <c:pt idx="4">
                  <c:v>361</c:v>
                </c:pt>
                <c:pt idx="5">
                  <c:v>#N/A</c:v>
                </c:pt>
                <c:pt idx="6">
                  <c:v>#N/A</c:v>
                </c:pt>
                <c:pt idx="7">
                  <c:v>379</c:v>
                </c:pt>
                <c:pt idx="8">
                  <c:v>#N/A</c:v>
                </c:pt>
                <c:pt idx="9">
                  <c:v>#N/A</c:v>
                </c:pt>
                <c:pt idx="10">
                  <c:v>211</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203648"/>
        <c:axId val="112214016"/>
      </c:lineChart>
      <c:catAx>
        <c:axId val="11220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214016"/>
        <c:crosses val="autoZero"/>
        <c:auto val="1"/>
        <c:lblAlgn val="ctr"/>
        <c:lblOffset val="100"/>
        <c:tickLblSkip val="1"/>
        <c:tickMarkSkip val="1"/>
        <c:noMultiLvlLbl val="0"/>
      </c:catAx>
      <c:valAx>
        <c:axId val="112214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0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1,523
57.97
2,263,492
2,098,025
139,921
1,087,463
2,237,856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財政力指数については、</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年度までほぼ同じ水準を維持してきたが、</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からは僅かに悪化している。経済基盤が弱い本村は税収が乏しく、類似団体平均を下回る。現在は、農林業、観光業など地域資源再生と産業振興に努めており、苦しい中でも投資を行う準備をしているところである。今後も、雇用の促進を図り、滞納整理を積極的に進めて、税収の向上を目指している。</a:t>
          </a:r>
          <a:endParaRPr lang="ja-JP" altLang="ja-JP" sz="1400">
            <a:effectLst/>
          </a:endParaRPr>
        </a:p>
        <a:p>
          <a:pPr rtl="0" eaLnBrk="1" fontAlgn="auto" latinLnBrk="0" hangingPunct="1"/>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137478</xdr:rowOff>
    </xdr:from>
    <xdr:to>
      <xdr:col>7</xdr:col>
      <xdr:colOff>152400</xdr:colOff>
      <xdr:row>43</xdr:row>
      <xdr:rowOff>137478</xdr:rowOff>
    </xdr:to>
    <xdr:cxnSp macro="">
      <xdr:nvCxnSpPr>
        <xdr:cNvPr id="62" name="直線コネクタ 61"/>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137478</xdr:rowOff>
    </xdr:from>
    <xdr:to>
      <xdr:col>6</xdr:col>
      <xdr:colOff>0</xdr:colOff>
      <xdr:row>43</xdr:row>
      <xdr:rowOff>137478</xdr:rowOff>
    </xdr:to>
    <xdr:cxnSp macro="">
      <xdr:nvCxnSpPr>
        <xdr:cNvPr id="65" name="直線コネクタ 64"/>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137478</xdr:rowOff>
    </xdr:to>
    <xdr:cxnSp macro="">
      <xdr:nvCxnSpPr>
        <xdr:cNvPr id="68" name="直線コネクタ 67"/>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137478</xdr:rowOff>
    </xdr:to>
    <xdr:cxnSp macro="">
      <xdr:nvCxnSpPr>
        <xdr:cNvPr id="71" name="直線コネクタ 70"/>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20320</xdr:rowOff>
    </xdr:from>
    <xdr:to>
      <xdr:col>2</xdr:col>
      <xdr:colOff>127000</xdr:colOff>
      <xdr:row>43</xdr:row>
      <xdr:rowOff>121920</xdr:rowOff>
    </xdr:to>
    <xdr:sp macro="" textlink="">
      <xdr:nvSpPr>
        <xdr:cNvPr id="74" name="フローチャート : 判断 73"/>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132097</xdr:rowOff>
    </xdr:from>
    <xdr:ext cx="762000" cy="259045"/>
    <xdr:sp macro="" textlink="">
      <xdr:nvSpPr>
        <xdr:cNvPr id="75" name="テキスト ボックス 74"/>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86678</xdr:rowOff>
    </xdr:from>
    <xdr:to>
      <xdr:col>7</xdr:col>
      <xdr:colOff>203200</xdr:colOff>
      <xdr:row>44</xdr:row>
      <xdr:rowOff>16828</xdr:rowOff>
    </xdr:to>
    <xdr:sp macro="" textlink="">
      <xdr:nvSpPr>
        <xdr:cNvPr id="81" name="円/楕円 80"/>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154005</xdr:rowOff>
    </xdr:from>
    <xdr:ext cx="762000" cy="259045"/>
    <xdr:sp macro="" textlink="">
      <xdr:nvSpPr>
        <xdr:cNvPr id="82" name="財政力該当値テキスト"/>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86678</xdr:rowOff>
    </xdr:from>
    <xdr:to>
      <xdr:col>6</xdr:col>
      <xdr:colOff>50800</xdr:colOff>
      <xdr:row>44</xdr:row>
      <xdr:rowOff>16828</xdr:rowOff>
    </xdr:to>
    <xdr:sp macro="" textlink="">
      <xdr:nvSpPr>
        <xdr:cNvPr id="83" name="円/楕円 82"/>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1605</xdr:rowOff>
    </xdr:from>
    <xdr:ext cx="736600" cy="259045"/>
    <xdr:sp macro="" textlink="">
      <xdr:nvSpPr>
        <xdr:cNvPr id="84" name="テキスト ボックス 83"/>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86678</xdr:rowOff>
    </xdr:from>
    <xdr:to>
      <xdr:col>4</xdr:col>
      <xdr:colOff>533400</xdr:colOff>
      <xdr:row>44</xdr:row>
      <xdr:rowOff>16828</xdr:rowOff>
    </xdr:to>
    <xdr:sp macro="" textlink="">
      <xdr:nvSpPr>
        <xdr:cNvPr id="85" name="円/楕円 84"/>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1605</xdr:rowOff>
    </xdr:from>
    <xdr:ext cx="762000" cy="259045"/>
    <xdr:sp macro="" textlink="">
      <xdr:nvSpPr>
        <xdr:cNvPr id="86" name="テキスト ボックス 85"/>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86678</xdr:rowOff>
    </xdr:from>
    <xdr:to>
      <xdr:col>3</xdr:col>
      <xdr:colOff>330200</xdr:colOff>
      <xdr:row>44</xdr:row>
      <xdr:rowOff>16828</xdr:rowOff>
    </xdr:to>
    <xdr:sp macro="" textlink="">
      <xdr:nvSpPr>
        <xdr:cNvPr id="87" name="円/楕円 86"/>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1605</xdr:rowOff>
    </xdr:from>
    <xdr:ext cx="762000" cy="259045"/>
    <xdr:sp macro="" textlink="">
      <xdr:nvSpPr>
        <xdr:cNvPr id="88" name="テキスト ボックス 87"/>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89" name="円/楕円 88"/>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0" name="テキスト ボックス 89"/>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経常収支比率については、</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年度に若干改善したが、平成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年度から再度悪化している。財政運営適正化計画によって改善に努める。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11219</xdr:rowOff>
    </xdr:from>
    <xdr:to>
      <xdr:col>7</xdr:col>
      <xdr:colOff>152400</xdr:colOff>
      <xdr:row>64</xdr:row>
      <xdr:rowOff>71544</xdr:rowOff>
    </xdr:to>
    <xdr:cxnSp macro="">
      <xdr:nvCxnSpPr>
        <xdr:cNvPr id="125" name="直線コネクタ 124"/>
        <xdr:cNvCxnSpPr/>
      </xdr:nvCxnSpPr>
      <xdr:spPr>
        <a:xfrm>
          <a:off x="4114800" y="1098401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166581</xdr:rowOff>
    </xdr:from>
    <xdr:to>
      <xdr:col>6</xdr:col>
      <xdr:colOff>0</xdr:colOff>
      <xdr:row>64</xdr:row>
      <xdr:rowOff>11219</xdr:rowOff>
    </xdr:to>
    <xdr:cxnSp macro="">
      <xdr:nvCxnSpPr>
        <xdr:cNvPr id="128" name="直線コネクタ 127"/>
        <xdr:cNvCxnSpPr/>
      </xdr:nvCxnSpPr>
      <xdr:spPr>
        <a:xfrm>
          <a:off x="3225800" y="1096793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110279</xdr:rowOff>
    </xdr:from>
    <xdr:to>
      <xdr:col>4</xdr:col>
      <xdr:colOff>482600</xdr:colOff>
      <xdr:row>63</xdr:row>
      <xdr:rowOff>166581</xdr:rowOff>
    </xdr:to>
    <xdr:cxnSp macro="">
      <xdr:nvCxnSpPr>
        <xdr:cNvPr id="131" name="直線コネクタ 130"/>
        <xdr:cNvCxnSpPr/>
      </xdr:nvCxnSpPr>
      <xdr:spPr>
        <a:xfrm>
          <a:off x="2336800" y="1091162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15769</xdr:rowOff>
    </xdr:from>
    <xdr:to>
      <xdr:col>3</xdr:col>
      <xdr:colOff>279400</xdr:colOff>
      <xdr:row>63</xdr:row>
      <xdr:rowOff>110279</xdr:rowOff>
    </xdr:to>
    <xdr:cxnSp macro="">
      <xdr:nvCxnSpPr>
        <xdr:cNvPr id="134" name="直線コネクタ 133"/>
        <xdr:cNvCxnSpPr/>
      </xdr:nvCxnSpPr>
      <xdr:spPr>
        <a:xfrm>
          <a:off x="1447800" y="10817119"/>
          <a:ext cx="889000" cy="9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37" name="フローチャート : 判断 136"/>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38" name="テキスト ボックス 137"/>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20744</xdr:rowOff>
    </xdr:from>
    <xdr:to>
      <xdr:col>7</xdr:col>
      <xdr:colOff>203200</xdr:colOff>
      <xdr:row>64</xdr:row>
      <xdr:rowOff>122344</xdr:rowOff>
    </xdr:to>
    <xdr:sp macro="" textlink="">
      <xdr:nvSpPr>
        <xdr:cNvPr id="144" name="円/楕円 143"/>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164271</xdr:rowOff>
    </xdr:from>
    <xdr:ext cx="762000" cy="259045"/>
    <xdr:sp macro="" textlink="">
      <xdr:nvSpPr>
        <xdr:cNvPr id="145"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131869</xdr:rowOff>
    </xdr:from>
    <xdr:to>
      <xdr:col>6</xdr:col>
      <xdr:colOff>50800</xdr:colOff>
      <xdr:row>64</xdr:row>
      <xdr:rowOff>62019</xdr:rowOff>
    </xdr:to>
    <xdr:sp macro="" textlink="">
      <xdr:nvSpPr>
        <xdr:cNvPr id="146" name="円/楕円 145"/>
        <xdr:cNvSpPr/>
      </xdr:nvSpPr>
      <xdr:spPr>
        <a:xfrm>
          <a:off x="4064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46796</xdr:rowOff>
    </xdr:from>
    <xdr:ext cx="736600" cy="259045"/>
    <xdr:sp macro="" textlink="">
      <xdr:nvSpPr>
        <xdr:cNvPr id="147" name="テキスト ボックス 146"/>
        <xdr:cNvSpPr txBox="1"/>
      </xdr:nvSpPr>
      <xdr:spPr>
        <a:xfrm>
          <a:off x="3733800" y="1101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115781</xdr:rowOff>
    </xdr:from>
    <xdr:to>
      <xdr:col>4</xdr:col>
      <xdr:colOff>533400</xdr:colOff>
      <xdr:row>64</xdr:row>
      <xdr:rowOff>45931</xdr:rowOff>
    </xdr:to>
    <xdr:sp macro="" textlink="">
      <xdr:nvSpPr>
        <xdr:cNvPr id="148" name="円/楕円 147"/>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30708</xdr:rowOff>
    </xdr:from>
    <xdr:ext cx="762000" cy="259045"/>
    <xdr:sp macro="" textlink="">
      <xdr:nvSpPr>
        <xdr:cNvPr id="149" name="テキスト ボックス 148"/>
        <xdr:cNvSpPr txBox="1"/>
      </xdr:nvSpPr>
      <xdr:spPr>
        <a:xfrm>
          <a:off x="2844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59479</xdr:rowOff>
    </xdr:from>
    <xdr:to>
      <xdr:col>3</xdr:col>
      <xdr:colOff>330200</xdr:colOff>
      <xdr:row>63</xdr:row>
      <xdr:rowOff>161079</xdr:rowOff>
    </xdr:to>
    <xdr:sp macro="" textlink="">
      <xdr:nvSpPr>
        <xdr:cNvPr id="150" name="円/楕円 149"/>
        <xdr:cNvSpPr/>
      </xdr:nvSpPr>
      <xdr:spPr>
        <a:xfrm>
          <a:off x="2286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145856</xdr:rowOff>
    </xdr:from>
    <xdr:ext cx="762000" cy="259045"/>
    <xdr:sp macro="" textlink="">
      <xdr:nvSpPr>
        <xdr:cNvPr id="151" name="テキスト ボックス 150"/>
        <xdr:cNvSpPr txBox="1"/>
      </xdr:nvSpPr>
      <xdr:spPr>
        <a:xfrm>
          <a:off x="1955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52" name="円/楕円 151"/>
        <xdr:cNvSpPr/>
      </xdr:nvSpPr>
      <xdr:spPr>
        <a:xfrm>
          <a:off x="1397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51346</xdr:rowOff>
    </xdr:from>
    <xdr:ext cx="762000" cy="259045"/>
    <xdr:sp macro="" textlink="">
      <xdr:nvSpPr>
        <xdr:cNvPr id="153" name="テキスト ボックス 152"/>
        <xdr:cNvSpPr txBox="1"/>
      </xdr:nvSpPr>
      <xdr:spPr>
        <a:xfrm>
          <a:off x="1066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[478,074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の経常一般財源に占める人件費及び物件費の割合は、ほぼ類似団体並に近づいてきた。小規模自治体では、どうしても人件費の割合は高くなりがちで、定員管理の人数はクリアしているにもかかわらずその削減は困難であるが、経費の節減に努め物件費の引き下げ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41469</xdr:rowOff>
    </xdr:from>
    <xdr:to>
      <xdr:col>7</xdr:col>
      <xdr:colOff>152400</xdr:colOff>
      <xdr:row>82</xdr:row>
      <xdr:rowOff>52919</xdr:rowOff>
    </xdr:to>
    <xdr:cxnSp macro="">
      <xdr:nvCxnSpPr>
        <xdr:cNvPr id="185" name="直線コネクタ 184"/>
        <xdr:cNvCxnSpPr/>
      </xdr:nvCxnSpPr>
      <xdr:spPr>
        <a:xfrm>
          <a:off x="4114800" y="14100369"/>
          <a:ext cx="838200" cy="1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40926</xdr:rowOff>
    </xdr:from>
    <xdr:to>
      <xdr:col>6</xdr:col>
      <xdr:colOff>0</xdr:colOff>
      <xdr:row>82</xdr:row>
      <xdr:rowOff>41469</xdr:rowOff>
    </xdr:to>
    <xdr:cxnSp macro="">
      <xdr:nvCxnSpPr>
        <xdr:cNvPr id="188" name="直線コネクタ 187"/>
        <xdr:cNvCxnSpPr/>
      </xdr:nvCxnSpPr>
      <xdr:spPr>
        <a:xfrm>
          <a:off x="3225800" y="14099826"/>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35519</xdr:rowOff>
    </xdr:from>
    <xdr:to>
      <xdr:col>4</xdr:col>
      <xdr:colOff>482600</xdr:colOff>
      <xdr:row>82</xdr:row>
      <xdr:rowOff>40926</xdr:rowOff>
    </xdr:to>
    <xdr:cxnSp macro="">
      <xdr:nvCxnSpPr>
        <xdr:cNvPr id="191" name="直線コネクタ 190"/>
        <xdr:cNvCxnSpPr/>
      </xdr:nvCxnSpPr>
      <xdr:spPr>
        <a:xfrm>
          <a:off x="2336800" y="14094419"/>
          <a:ext cx="8890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30910</xdr:rowOff>
    </xdr:from>
    <xdr:to>
      <xdr:col>3</xdr:col>
      <xdr:colOff>279400</xdr:colOff>
      <xdr:row>82</xdr:row>
      <xdr:rowOff>35519</xdr:rowOff>
    </xdr:to>
    <xdr:cxnSp macro="">
      <xdr:nvCxnSpPr>
        <xdr:cNvPr id="194" name="直線コネクタ 193"/>
        <xdr:cNvCxnSpPr/>
      </xdr:nvCxnSpPr>
      <xdr:spPr>
        <a:xfrm>
          <a:off x="1447800" y="14089810"/>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75160</xdr:rowOff>
    </xdr:from>
    <xdr:to>
      <xdr:col>2</xdr:col>
      <xdr:colOff>127000</xdr:colOff>
      <xdr:row>82</xdr:row>
      <xdr:rowOff>5310</xdr:rowOff>
    </xdr:to>
    <xdr:sp macro="" textlink="">
      <xdr:nvSpPr>
        <xdr:cNvPr id="197" name="フローチャート : 判断 196"/>
        <xdr:cNvSpPr/>
      </xdr:nvSpPr>
      <xdr:spPr>
        <a:xfrm>
          <a:off x="1397000" y="139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15487</xdr:rowOff>
    </xdr:from>
    <xdr:ext cx="762000" cy="259045"/>
    <xdr:sp macro="" textlink="">
      <xdr:nvSpPr>
        <xdr:cNvPr id="198" name="テキスト ボックス 197"/>
        <xdr:cNvSpPr txBox="1"/>
      </xdr:nvSpPr>
      <xdr:spPr>
        <a:xfrm>
          <a:off x="1066800" y="1373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2119</xdr:rowOff>
    </xdr:from>
    <xdr:to>
      <xdr:col>7</xdr:col>
      <xdr:colOff>203200</xdr:colOff>
      <xdr:row>82</xdr:row>
      <xdr:rowOff>103719</xdr:rowOff>
    </xdr:to>
    <xdr:sp macro="" textlink="">
      <xdr:nvSpPr>
        <xdr:cNvPr id="204" name="円/楕円 203"/>
        <xdr:cNvSpPr/>
      </xdr:nvSpPr>
      <xdr:spPr>
        <a:xfrm>
          <a:off x="4902200" y="1406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145646</xdr:rowOff>
    </xdr:from>
    <xdr:ext cx="762000" cy="259045"/>
    <xdr:sp macro="" textlink="">
      <xdr:nvSpPr>
        <xdr:cNvPr id="205" name="人件費・物件費等の状況該当値テキスト"/>
        <xdr:cNvSpPr txBox="1"/>
      </xdr:nvSpPr>
      <xdr:spPr>
        <a:xfrm>
          <a:off x="5041900" y="1403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478,074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162119</xdr:rowOff>
    </xdr:from>
    <xdr:to>
      <xdr:col>6</xdr:col>
      <xdr:colOff>50800</xdr:colOff>
      <xdr:row>82</xdr:row>
      <xdr:rowOff>92269</xdr:rowOff>
    </xdr:to>
    <xdr:sp macro="" textlink="">
      <xdr:nvSpPr>
        <xdr:cNvPr id="206" name="円/楕円 205"/>
        <xdr:cNvSpPr/>
      </xdr:nvSpPr>
      <xdr:spPr>
        <a:xfrm>
          <a:off x="4064000" y="14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77046</xdr:rowOff>
    </xdr:from>
    <xdr:ext cx="736600" cy="259045"/>
    <xdr:sp macro="" textlink="">
      <xdr:nvSpPr>
        <xdr:cNvPr id="207" name="テキスト ボックス 206"/>
        <xdr:cNvSpPr txBox="1"/>
      </xdr:nvSpPr>
      <xdr:spPr>
        <a:xfrm>
          <a:off x="3733800" y="14135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454,349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161576</xdr:rowOff>
    </xdr:from>
    <xdr:to>
      <xdr:col>4</xdr:col>
      <xdr:colOff>533400</xdr:colOff>
      <xdr:row>82</xdr:row>
      <xdr:rowOff>91726</xdr:rowOff>
    </xdr:to>
    <xdr:sp macro="" textlink="">
      <xdr:nvSpPr>
        <xdr:cNvPr id="208" name="円/楕円 207"/>
        <xdr:cNvSpPr/>
      </xdr:nvSpPr>
      <xdr:spPr>
        <a:xfrm>
          <a:off x="3175000" y="140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76503</xdr:rowOff>
    </xdr:from>
    <xdr:ext cx="762000" cy="259045"/>
    <xdr:sp macro="" textlink="">
      <xdr:nvSpPr>
        <xdr:cNvPr id="209" name="テキスト ボックス 208"/>
        <xdr:cNvSpPr txBox="1"/>
      </xdr:nvSpPr>
      <xdr:spPr>
        <a:xfrm>
          <a:off x="2844800" y="141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453,225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156169</xdr:rowOff>
    </xdr:from>
    <xdr:to>
      <xdr:col>3</xdr:col>
      <xdr:colOff>330200</xdr:colOff>
      <xdr:row>82</xdr:row>
      <xdr:rowOff>86319</xdr:rowOff>
    </xdr:to>
    <xdr:sp macro="" textlink="">
      <xdr:nvSpPr>
        <xdr:cNvPr id="210" name="円/楕円 209"/>
        <xdr:cNvSpPr/>
      </xdr:nvSpPr>
      <xdr:spPr>
        <a:xfrm>
          <a:off x="2286000" y="1404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71096</xdr:rowOff>
    </xdr:from>
    <xdr:ext cx="762000" cy="259045"/>
    <xdr:sp macro="" textlink="">
      <xdr:nvSpPr>
        <xdr:cNvPr id="211" name="テキスト ボックス 210"/>
        <xdr:cNvSpPr txBox="1"/>
      </xdr:nvSpPr>
      <xdr:spPr>
        <a:xfrm>
          <a:off x="1955800" y="1412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442,019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151560</xdr:rowOff>
    </xdr:from>
    <xdr:to>
      <xdr:col>2</xdr:col>
      <xdr:colOff>127000</xdr:colOff>
      <xdr:row>82</xdr:row>
      <xdr:rowOff>81710</xdr:rowOff>
    </xdr:to>
    <xdr:sp macro="" textlink="">
      <xdr:nvSpPr>
        <xdr:cNvPr id="212" name="円/楕円 211"/>
        <xdr:cNvSpPr/>
      </xdr:nvSpPr>
      <xdr:spPr>
        <a:xfrm>
          <a:off x="1397000" y="140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66487</xdr:rowOff>
    </xdr:from>
    <xdr:ext cx="762000" cy="259045"/>
    <xdr:sp macro="" textlink="">
      <xdr:nvSpPr>
        <xdr:cNvPr id="213" name="テキスト ボックス 212"/>
        <xdr:cNvSpPr txBox="1"/>
      </xdr:nvSpPr>
      <xdr:spPr>
        <a:xfrm>
          <a:off x="1066800" y="141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432,469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ラスパイレス指数（国との比較）は、全国市町村平均並びに類似団体平均を下回っている。職員人件費の適正化に努める。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122238</xdr:rowOff>
    </xdr:from>
    <xdr:to>
      <xdr:col>24</xdr:col>
      <xdr:colOff>558800</xdr:colOff>
      <xdr:row>86</xdr:row>
      <xdr:rowOff>53339</xdr:rowOff>
    </xdr:to>
    <xdr:cxnSp macro="">
      <xdr:nvCxnSpPr>
        <xdr:cNvPr id="243" name="直線コネクタ 242"/>
        <xdr:cNvCxnSpPr/>
      </xdr:nvCxnSpPr>
      <xdr:spPr>
        <a:xfrm flipV="1">
          <a:off x="16179800" y="14695488"/>
          <a:ext cx="8382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88</xdr:row>
      <xdr:rowOff>150813</xdr:rowOff>
    </xdr:to>
    <xdr:cxnSp macro="">
      <xdr:nvCxnSpPr>
        <xdr:cNvPr id="246" name="直線コネクタ 245"/>
        <xdr:cNvCxnSpPr/>
      </xdr:nvCxnSpPr>
      <xdr:spPr>
        <a:xfrm flipV="1">
          <a:off x="15290800" y="14798039"/>
          <a:ext cx="889000" cy="4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159386</xdr:rowOff>
    </xdr:from>
    <xdr:to>
      <xdr:col>22</xdr:col>
      <xdr:colOff>203200</xdr:colOff>
      <xdr:row>88</xdr:row>
      <xdr:rowOff>150813</xdr:rowOff>
    </xdr:to>
    <xdr:cxnSp macro="">
      <xdr:nvCxnSpPr>
        <xdr:cNvPr id="249" name="直線コネクタ 248"/>
        <xdr:cNvCxnSpPr/>
      </xdr:nvCxnSpPr>
      <xdr:spPr>
        <a:xfrm>
          <a:off x="14401800" y="15075536"/>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160973</xdr:rowOff>
    </xdr:from>
    <xdr:to>
      <xdr:col>21</xdr:col>
      <xdr:colOff>0</xdr:colOff>
      <xdr:row>87</xdr:row>
      <xdr:rowOff>159386</xdr:rowOff>
    </xdr:to>
    <xdr:cxnSp macro="">
      <xdr:nvCxnSpPr>
        <xdr:cNvPr id="252" name="直線コネクタ 251"/>
        <xdr:cNvCxnSpPr/>
      </xdr:nvCxnSpPr>
      <xdr:spPr>
        <a:xfrm>
          <a:off x="13512800" y="14562773"/>
          <a:ext cx="889000" cy="5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143827</xdr:rowOff>
    </xdr:from>
    <xdr:to>
      <xdr:col>19</xdr:col>
      <xdr:colOff>533400</xdr:colOff>
      <xdr:row>86</xdr:row>
      <xdr:rowOff>73977</xdr:rowOff>
    </xdr:to>
    <xdr:sp macro="" textlink="">
      <xdr:nvSpPr>
        <xdr:cNvPr id="255" name="フローチャート : 判断 254"/>
        <xdr:cNvSpPr/>
      </xdr:nvSpPr>
      <xdr:spPr>
        <a:xfrm>
          <a:off x="13462000" y="1471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58754</xdr:rowOff>
    </xdr:from>
    <xdr:ext cx="762000" cy="259045"/>
    <xdr:sp macro="" textlink="">
      <xdr:nvSpPr>
        <xdr:cNvPr id="256" name="テキスト ボックス 255"/>
        <xdr:cNvSpPr txBox="1"/>
      </xdr:nvSpPr>
      <xdr:spPr>
        <a:xfrm>
          <a:off x="13131800" y="1480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71438</xdr:rowOff>
    </xdr:from>
    <xdr:to>
      <xdr:col>24</xdr:col>
      <xdr:colOff>609600</xdr:colOff>
      <xdr:row>86</xdr:row>
      <xdr:rowOff>1588</xdr:rowOff>
    </xdr:to>
    <xdr:sp macro="" textlink="">
      <xdr:nvSpPr>
        <xdr:cNvPr id="262" name="円/楕円 261"/>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87965</xdr:rowOff>
    </xdr:from>
    <xdr:ext cx="762000" cy="259045"/>
    <xdr:sp macro="" textlink="">
      <xdr:nvSpPr>
        <xdr:cNvPr id="263" name="給与水準   （国との比較）該当値テキスト"/>
        <xdr:cNvSpPr txBox="1"/>
      </xdr:nvSpPr>
      <xdr:spPr>
        <a:xfrm>
          <a:off x="17106900" y="1448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64" name="円/楕円 263"/>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65" name="テキスト ボックス 264"/>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100013</xdr:rowOff>
    </xdr:from>
    <xdr:to>
      <xdr:col>22</xdr:col>
      <xdr:colOff>254000</xdr:colOff>
      <xdr:row>89</xdr:row>
      <xdr:rowOff>30163</xdr:rowOff>
    </xdr:to>
    <xdr:sp macro="" textlink="">
      <xdr:nvSpPr>
        <xdr:cNvPr id="266" name="円/楕円 265"/>
        <xdr:cNvSpPr/>
      </xdr:nvSpPr>
      <xdr:spPr>
        <a:xfrm>
          <a:off x="15240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40340</xdr:rowOff>
    </xdr:from>
    <xdr:ext cx="762000" cy="259045"/>
    <xdr:sp macro="" textlink="">
      <xdr:nvSpPr>
        <xdr:cNvPr id="267" name="テキスト ボックス 266"/>
        <xdr:cNvSpPr txBox="1"/>
      </xdr:nvSpPr>
      <xdr:spPr>
        <a:xfrm>
          <a:off x="14909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108586</xdr:rowOff>
    </xdr:from>
    <xdr:to>
      <xdr:col>21</xdr:col>
      <xdr:colOff>50800</xdr:colOff>
      <xdr:row>88</xdr:row>
      <xdr:rowOff>38736</xdr:rowOff>
    </xdr:to>
    <xdr:sp macro="" textlink="">
      <xdr:nvSpPr>
        <xdr:cNvPr id="268" name="円/楕円 267"/>
        <xdr:cNvSpPr/>
      </xdr:nvSpPr>
      <xdr:spPr>
        <a:xfrm>
          <a:off x="14351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48913</xdr:rowOff>
    </xdr:from>
    <xdr:ext cx="762000" cy="259045"/>
    <xdr:sp macro="" textlink="">
      <xdr:nvSpPr>
        <xdr:cNvPr id="269" name="テキスト ボックス 268"/>
        <xdr:cNvSpPr txBox="1"/>
      </xdr:nvSpPr>
      <xdr:spPr>
        <a:xfrm>
          <a:off x="14020800" y="1479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110173</xdr:rowOff>
    </xdr:from>
    <xdr:to>
      <xdr:col>19</xdr:col>
      <xdr:colOff>533400</xdr:colOff>
      <xdr:row>85</xdr:row>
      <xdr:rowOff>40323</xdr:rowOff>
    </xdr:to>
    <xdr:sp macro="" textlink="">
      <xdr:nvSpPr>
        <xdr:cNvPr id="270" name="円/楕円 269"/>
        <xdr:cNvSpPr/>
      </xdr:nvSpPr>
      <xdr:spPr>
        <a:xfrm>
          <a:off x="13462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50500</xdr:rowOff>
    </xdr:from>
    <xdr:ext cx="762000" cy="259045"/>
    <xdr:sp macro="" textlink="">
      <xdr:nvSpPr>
        <xdr:cNvPr id="271" name="テキスト ボックス 270"/>
        <xdr:cNvSpPr txBox="1"/>
      </xdr:nvSpPr>
      <xdr:spPr>
        <a:xfrm>
          <a:off x="13131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は、類似団体平均を上回っている。西粟倉村では「百年の森林づくり事業」を主体として、環境モデル都市・バイオマス産業都市の指定を受けて、地域経済を活性化すべく事業を実施している。そのため、現状を維持すべきと考え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164274</xdr:rowOff>
    </xdr:from>
    <xdr:to>
      <xdr:col>24</xdr:col>
      <xdr:colOff>558800</xdr:colOff>
      <xdr:row>60</xdr:row>
      <xdr:rowOff>600</xdr:rowOff>
    </xdr:to>
    <xdr:cxnSp macro="">
      <xdr:nvCxnSpPr>
        <xdr:cNvPr id="305" name="直線コネクタ 304"/>
        <xdr:cNvCxnSpPr/>
      </xdr:nvCxnSpPr>
      <xdr:spPr>
        <a:xfrm flipV="1">
          <a:off x="16179800" y="10279824"/>
          <a:ext cx="838200" cy="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92254</xdr:rowOff>
    </xdr:from>
    <xdr:ext cx="762000" cy="259045"/>
    <xdr:sp macro="" textlink="">
      <xdr:nvSpPr>
        <xdr:cNvPr id="306" name="定員管理の状況平均値テキスト"/>
        <xdr:cNvSpPr txBox="1"/>
      </xdr:nvSpPr>
      <xdr:spPr>
        <a:xfrm>
          <a:off x="17106900" y="10207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198</xdr:rowOff>
    </xdr:from>
    <xdr:to>
      <xdr:col>23</xdr:col>
      <xdr:colOff>406400</xdr:colOff>
      <xdr:row>60</xdr:row>
      <xdr:rowOff>600</xdr:rowOff>
    </xdr:to>
    <xdr:cxnSp macro="">
      <xdr:nvCxnSpPr>
        <xdr:cNvPr id="308" name="直線コネクタ 307"/>
        <xdr:cNvCxnSpPr/>
      </xdr:nvCxnSpPr>
      <xdr:spPr>
        <a:xfrm>
          <a:off x="15290800" y="10287198"/>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198</xdr:rowOff>
    </xdr:from>
    <xdr:to>
      <xdr:col>22</xdr:col>
      <xdr:colOff>203200</xdr:colOff>
      <xdr:row>60</xdr:row>
      <xdr:rowOff>22451</xdr:rowOff>
    </xdr:to>
    <xdr:cxnSp macro="">
      <xdr:nvCxnSpPr>
        <xdr:cNvPr id="311" name="直線コネクタ 310"/>
        <xdr:cNvCxnSpPr/>
      </xdr:nvCxnSpPr>
      <xdr:spPr>
        <a:xfrm flipV="1">
          <a:off x="14401800" y="10287198"/>
          <a:ext cx="889000" cy="2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1404</xdr:rowOff>
    </xdr:from>
    <xdr:to>
      <xdr:col>21</xdr:col>
      <xdr:colOff>0</xdr:colOff>
      <xdr:row>60</xdr:row>
      <xdr:rowOff>22451</xdr:rowOff>
    </xdr:to>
    <xdr:cxnSp macro="">
      <xdr:nvCxnSpPr>
        <xdr:cNvPr id="314" name="直線コネクタ 313"/>
        <xdr:cNvCxnSpPr/>
      </xdr:nvCxnSpPr>
      <xdr:spPr>
        <a:xfrm>
          <a:off x="13512800" y="10288404"/>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42157</xdr:rowOff>
    </xdr:from>
    <xdr:to>
      <xdr:col>19</xdr:col>
      <xdr:colOff>533400</xdr:colOff>
      <xdr:row>59</xdr:row>
      <xdr:rowOff>143757</xdr:rowOff>
    </xdr:to>
    <xdr:sp macro="" textlink="">
      <xdr:nvSpPr>
        <xdr:cNvPr id="317" name="フローチャート : 判断 316"/>
        <xdr:cNvSpPr/>
      </xdr:nvSpPr>
      <xdr:spPr>
        <a:xfrm>
          <a:off x="13462000" y="101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153934</xdr:rowOff>
    </xdr:from>
    <xdr:ext cx="762000" cy="259045"/>
    <xdr:sp macro="" textlink="">
      <xdr:nvSpPr>
        <xdr:cNvPr id="318" name="テキスト ボックス 317"/>
        <xdr:cNvSpPr txBox="1"/>
      </xdr:nvSpPr>
      <xdr:spPr>
        <a:xfrm>
          <a:off x="13131800" y="992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113474</xdr:rowOff>
    </xdr:from>
    <xdr:to>
      <xdr:col>24</xdr:col>
      <xdr:colOff>609600</xdr:colOff>
      <xdr:row>60</xdr:row>
      <xdr:rowOff>43624</xdr:rowOff>
    </xdr:to>
    <xdr:sp macro="" textlink="">
      <xdr:nvSpPr>
        <xdr:cNvPr id="324" name="円/楕円 323"/>
        <xdr:cNvSpPr/>
      </xdr:nvSpPr>
      <xdr:spPr>
        <a:xfrm>
          <a:off x="16967200" y="102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130001</xdr:rowOff>
    </xdr:from>
    <xdr:ext cx="762000" cy="259045"/>
    <xdr:sp macro="" textlink="">
      <xdr:nvSpPr>
        <xdr:cNvPr id="325" name="定員管理の状況該当値テキスト"/>
        <xdr:cNvSpPr txBox="1"/>
      </xdr:nvSpPr>
      <xdr:spPr>
        <a:xfrm>
          <a:off x="17106900" y="1007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121250</xdr:rowOff>
    </xdr:from>
    <xdr:to>
      <xdr:col>23</xdr:col>
      <xdr:colOff>457200</xdr:colOff>
      <xdr:row>60</xdr:row>
      <xdr:rowOff>51400</xdr:rowOff>
    </xdr:to>
    <xdr:sp macro="" textlink="">
      <xdr:nvSpPr>
        <xdr:cNvPr id="326" name="円/楕円 325"/>
        <xdr:cNvSpPr/>
      </xdr:nvSpPr>
      <xdr:spPr>
        <a:xfrm>
          <a:off x="16129000" y="102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36177</xdr:rowOff>
    </xdr:from>
    <xdr:ext cx="736600" cy="259045"/>
    <xdr:sp macro="" textlink="">
      <xdr:nvSpPr>
        <xdr:cNvPr id="327" name="テキスト ボックス 326"/>
        <xdr:cNvSpPr txBox="1"/>
      </xdr:nvSpPr>
      <xdr:spPr>
        <a:xfrm>
          <a:off x="15798800" y="103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120848</xdr:rowOff>
    </xdr:from>
    <xdr:to>
      <xdr:col>22</xdr:col>
      <xdr:colOff>254000</xdr:colOff>
      <xdr:row>60</xdr:row>
      <xdr:rowOff>50998</xdr:rowOff>
    </xdr:to>
    <xdr:sp macro="" textlink="">
      <xdr:nvSpPr>
        <xdr:cNvPr id="328" name="円/楕円 327"/>
        <xdr:cNvSpPr/>
      </xdr:nvSpPr>
      <xdr:spPr>
        <a:xfrm>
          <a:off x="15240000" y="102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35775</xdr:rowOff>
    </xdr:from>
    <xdr:ext cx="762000" cy="259045"/>
    <xdr:sp macro="" textlink="">
      <xdr:nvSpPr>
        <xdr:cNvPr id="329" name="テキスト ボックス 328"/>
        <xdr:cNvSpPr txBox="1"/>
      </xdr:nvSpPr>
      <xdr:spPr>
        <a:xfrm>
          <a:off x="14909800" y="1032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143101</xdr:rowOff>
    </xdr:from>
    <xdr:to>
      <xdr:col>21</xdr:col>
      <xdr:colOff>50800</xdr:colOff>
      <xdr:row>60</xdr:row>
      <xdr:rowOff>73251</xdr:rowOff>
    </xdr:to>
    <xdr:sp macro="" textlink="">
      <xdr:nvSpPr>
        <xdr:cNvPr id="330" name="円/楕円 329"/>
        <xdr:cNvSpPr/>
      </xdr:nvSpPr>
      <xdr:spPr>
        <a:xfrm>
          <a:off x="14351000" y="102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58028</xdr:rowOff>
    </xdr:from>
    <xdr:ext cx="762000" cy="259045"/>
    <xdr:sp macro="" textlink="">
      <xdr:nvSpPr>
        <xdr:cNvPr id="331" name="テキスト ボックス 330"/>
        <xdr:cNvSpPr txBox="1"/>
      </xdr:nvSpPr>
      <xdr:spPr>
        <a:xfrm>
          <a:off x="14020800" y="103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122054</xdr:rowOff>
    </xdr:from>
    <xdr:to>
      <xdr:col>19</xdr:col>
      <xdr:colOff>533400</xdr:colOff>
      <xdr:row>60</xdr:row>
      <xdr:rowOff>52204</xdr:rowOff>
    </xdr:to>
    <xdr:sp macro="" textlink="">
      <xdr:nvSpPr>
        <xdr:cNvPr id="332" name="円/楕円 331"/>
        <xdr:cNvSpPr/>
      </xdr:nvSpPr>
      <xdr:spPr>
        <a:xfrm>
          <a:off x="13462000" y="102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36981</xdr:rowOff>
    </xdr:from>
    <xdr:ext cx="762000" cy="259045"/>
    <xdr:sp macro="" textlink="">
      <xdr:nvSpPr>
        <xdr:cNvPr id="333" name="テキスト ボックス 332"/>
        <xdr:cNvSpPr txBox="1"/>
      </xdr:nvSpPr>
      <xdr:spPr>
        <a:xfrm>
          <a:off x="13131800" y="103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実質公債費比率は、</a:t>
          </a:r>
          <a:r>
            <a:rPr lang="en-US" altLang="ja-JP" sz="1100" b="0" i="0" baseline="0">
              <a:solidFill>
                <a:schemeClr val="dk1"/>
              </a:solidFill>
              <a:effectLst/>
              <a:latin typeface="+mn-lt"/>
              <a:ea typeface="+mn-ea"/>
              <a:cs typeface="+mn-cs"/>
            </a:rPr>
            <a:t>H20</a:t>
          </a:r>
          <a:r>
            <a:rPr lang="ja-JP" altLang="ja-JP" sz="1100" b="0" i="0" baseline="0">
              <a:solidFill>
                <a:schemeClr val="dk1"/>
              </a:solidFill>
              <a:effectLst/>
              <a:latin typeface="+mn-lt"/>
              <a:ea typeface="+mn-ea"/>
              <a:cs typeface="+mn-cs"/>
            </a:rPr>
            <a:t>年度で国の健全度基準</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を下回ったが、類似団体にあっても依然、健全度が低い状況であった。本村では、</a:t>
          </a:r>
          <a:r>
            <a:rPr lang="en-US" altLang="ja-JP" sz="1100" b="0" i="0" baseline="0">
              <a:solidFill>
                <a:schemeClr val="dk1"/>
              </a:solidFill>
              <a:effectLst/>
              <a:latin typeface="+mn-lt"/>
              <a:ea typeface="+mn-ea"/>
              <a:cs typeface="+mn-cs"/>
            </a:rPr>
            <a:t>H18</a:t>
          </a:r>
          <a:r>
            <a:rPr lang="ja-JP" altLang="ja-JP" sz="1100" b="0" i="0" baseline="0">
              <a:solidFill>
                <a:schemeClr val="dk1"/>
              </a:solidFill>
              <a:effectLst/>
              <a:latin typeface="+mn-lt"/>
              <a:ea typeface="+mn-ea"/>
              <a:cs typeface="+mn-cs"/>
            </a:rPr>
            <a:t>年度から公債費適正化計画を策定し、</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年間で地方債発行総額</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億円（臨時財政対策債を除く。）をおおむね達成し、</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年度には、約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億円の公的資金補償金免除繰上償還と臨時財政対策債（縁故債分）の繰上償還を行い、地方債の残高を減らし、</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年度実質公債費比率は</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にまで減少し、ほぼ類似団体水準となった。今後とも繰上償還に努めると共に、適切な投資に向けた借入を計画的に実施していく。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40</xdr:row>
      <xdr:rowOff>120968</xdr:rowOff>
    </xdr:to>
    <xdr:cxnSp macro="">
      <xdr:nvCxnSpPr>
        <xdr:cNvPr id="363" name="直線コネクタ 362"/>
        <xdr:cNvCxnSpPr/>
      </xdr:nvCxnSpPr>
      <xdr:spPr>
        <a:xfrm>
          <a:off x="16179800" y="697293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114935</xdr:rowOff>
    </xdr:to>
    <xdr:cxnSp macro="">
      <xdr:nvCxnSpPr>
        <xdr:cNvPr id="366" name="直線コネクタ 365"/>
        <xdr:cNvCxnSpPr/>
      </xdr:nvCxnSpPr>
      <xdr:spPr>
        <a:xfrm>
          <a:off x="15290800" y="69608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41</xdr:row>
      <xdr:rowOff>40005</xdr:rowOff>
    </xdr:to>
    <xdr:cxnSp macro="">
      <xdr:nvCxnSpPr>
        <xdr:cNvPr id="369" name="直線コネクタ 368"/>
        <xdr:cNvCxnSpPr/>
      </xdr:nvCxnSpPr>
      <xdr:spPr>
        <a:xfrm flipV="1">
          <a:off x="14401800" y="69608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1" name="テキスト ボックス 370"/>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40005</xdr:rowOff>
    </xdr:from>
    <xdr:to>
      <xdr:col>21</xdr:col>
      <xdr:colOff>0</xdr:colOff>
      <xdr:row>41</xdr:row>
      <xdr:rowOff>154622</xdr:rowOff>
    </xdr:to>
    <xdr:cxnSp macro="">
      <xdr:nvCxnSpPr>
        <xdr:cNvPr id="372" name="直線コネクタ 371"/>
        <xdr:cNvCxnSpPr/>
      </xdr:nvCxnSpPr>
      <xdr:spPr>
        <a:xfrm flipV="1">
          <a:off x="13512800" y="7069455"/>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375" name="フローチャート : 判断 374"/>
        <xdr:cNvSpPr/>
      </xdr:nvSpPr>
      <xdr:spPr>
        <a:xfrm>
          <a:off x="13462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100982</xdr:rowOff>
    </xdr:from>
    <xdr:ext cx="762000" cy="259045"/>
    <xdr:sp macro="" textlink="">
      <xdr:nvSpPr>
        <xdr:cNvPr id="376" name="テキスト ボックス 375"/>
        <xdr:cNvSpPr txBox="1"/>
      </xdr:nvSpPr>
      <xdr:spPr>
        <a:xfrm>
          <a:off x="13131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82" name="円/楕円 381"/>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383"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384" name="円/楕円 383"/>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150512</xdr:rowOff>
    </xdr:from>
    <xdr:ext cx="736600" cy="259045"/>
    <xdr:sp macro="" textlink="">
      <xdr:nvSpPr>
        <xdr:cNvPr id="385" name="テキスト ボックス 384"/>
        <xdr:cNvSpPr txBox="1"/>
      </xdr:nvSpPr>
      <xdr:spPr>
        <a:xfrm>
          <a:off x="15798800" y="700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386" name="円/楕円 385"/>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160655</xdr:rowOff>
    </xdr:from>
    <xdr:to>
      <xdr:col>21</xdr:col>
      <xdr:colOff>50800</xdr:colOff>
      <xdr:row>41</xdr:row>
      <xdr:rowOff>90805</xdr:rowOff>
    </xdr:to>
    <xdr:sp macro="" textlink="">
      <xdr:nvSpPr>
        <xdr:cNvPr id="388" name="円/楕円 387"/>
        <xdr:cNvSpPr/>
      </xdr:nvSpPr>
      <xdr:spPr>
        <a:xfrm>
          <a:off x="14351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75582</xdr:rowOff>
    </xdr:from>
    <xdr:ext cx="762000" cy="259045"/>
    <xdr:sp macro="" textlink="">
      <xdr:nvSpPr>
        <xdr:cNvPr id="389" name="テキスト ボックス 388"/>
        <xdr:cNvSpPr txBox="1"/>
      </xdr:nvSpPr>
      <xdr:spPr>
        <a:xfrm>
          <a:off x="14020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90" name="円/楕円 389"/>
        <xdr:cNvSpPr/>
      </xdr:nvSpPr>
      <xdr:spPr>
        <a:xfrm>
          <a:off x="13462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91" name="テキスト ボックス 390"/>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将来負担比率について、職員の減により退職手当負担見込額が減少したこと、繰上償還による起債残高の減少、その他特定目的基金等の積立額増加により平成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年度から比率が下がっている。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160994</xdr:rowOff>
    </xdr:from>
    <xdr:to>
      <xdr:col>23</xdr:col>
      <xdr:colOff>406400</xdr:colOff>
      <xdr:row>15</xdr:row>
      <xdr:rowOff>136737</xdr:rowOff>
    </xdr:to>
    <xdr:cxnSp macro="">
      <xdr:nvCxnSpPr>
        <xdr:cNvPr id="425" name="直線コネクタ 424"/>
        <xdr:cNvCxnSpPr/>
      </xdr:nvCxnSpPr>
      <xdr:spPr>
        <a:xfrm flipV="1">
          <a:off x="15290800" y="2561294"/>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7" name="フローチャート : 判断 42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128693</xdr:rowOff>
    </xdr:from>
    <xdr:to>
      <xdr:col>22</xdr:col>
      <xdr:colOff>203200</xdr:colOff>
      <xdr:row>15</xdr:row>
      <xdr:rowOff>136737</xdr:rowOff>
    </xdr:to>
    <xdr:cxnSp macro="">
      <xdr:nvCxnSpPr>
        <xdr:cNvPr id="428" name="直線コネクタ 427"/>
        <xdr:cNvCxnSpPr/>
      </xdr:nvCxnSpPr>
      <xdr:spPr>
        <a:xfrm>
          <a:off x="14401800" y="270044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9" name="フローチャート : 判断 42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0" name="テキスト ボックス 42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128693</xdr:rowOff>
    </xdr:from>
    <xdr:to>
      <xdr:col>21</xdr:col>
      <xdr:colOff>0</xdr:colOff>
      <xdr:row>17</xdr:row>
      <xdr:rowOff>14224</xdr:rowOff>
    </xdr:to>
    <xdr:cxnSp macro="">
      <xdr:nvCxnSpPr>
        <xdr:cNvPr id="431" name="直線コネクタ 430"/>
        <xdr:cNvCxnSpPr/>
      </xdr:nvCxnSpPr>
      <xdr:spPr>
        <a:xfrm flipV="1">
          <a:off x="13512800" y="2700443"/>
          <a:ext cx="889000" cy="2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2" name="フローチャート : 判断 43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3" name="テキスト ボックス 43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4" name="フローチャート : 判断 43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5" name="テキスト ボックス 43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6" name="フローチャート : 判断 43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7" name="テキスト ボックス 43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8" name="テキスト ボックス 43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9" name="テキスト ボックス 43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0" name="テキスト ボックス 43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1" name="テキスト ボックス 44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2" name="テキスト ボックス 44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14</xdr:row>
      <xdr:rowOff>110194</xdr:rowOff>
    </xdr:from>
    <xdr:to>
      <xdr:col>23</xdr:col>
      <xdr:colOff>457200</xdr:colOff>
      <xdr:row>15</xdr:row>
      <xdr:rowOff>40344</xdr:rowOff>
    </xdr:to>
    <xdr:sp macro="" textlink="">
      <xdr:nvSpPr>
        <xdr:cNvPr id="443" name="円/楕円 442"/>
        <xdr:cNvSpPr/>
      </xdr:nvSpPr>
      <xdr:spPr>
        <a:xfrm>
          <a:off x="16129000" y="25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25121</xdr:rowOff>
    </xdr:from>
    <xdr:ext cx="736600" cy="259045"/>
    <xdr:sp macro="" textlink="">
      <xdr:nvSpPr>
        <xdr:cNvPr id="444" name="テキスト ボックス 443"/>
        <xdr:cNvSpPr txBox="1"/>
      </xdr:nvSpPr>
      <xdr:spPr>
        <a:xfrm>
          <a:off x="15798800" y="2596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85937</xdr:rowOff>
    </xdr:from>
    <xdr:to>
      <xdr:col>22</xdr:col>
      <xdr:colOff>254000</xdr:colOff>
      <xdr:row>16</xdr:row>
      <xdr:rowOff>16087</xdr:rowOff>
    </xdr:to>
    <xdr:sp macro="" textlink="">
      <xdr:nvSpPr>
        <xdr:cNvPr id="445" name="円/楕円 444"/>
        <xdr:cNvSpPr/>
      </xdr:nvSpPr>
      <xdr:spPr>
        <a:xfrm>
          <a:off x="15240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864</xdr:rowOff>
    </xdr:from>
    <xdr:ext cx="762000" cy="259045"/>
    <xdr:sp macro="" textlink="">
      <xdr:nvSpPr>
        <xdr:cNvPr id="446" name="テキスト ボックス 445"/>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77893</xdr:rowOff>
    </xdr:from>
    <xdr:to>
      <xdr:col>21</xdr:col>
      <xdr:colOff>50800</xdr:colOff>
      <xdr:row>16</xdr:row>
      <xdr:rowOff>8043</xdr:rowOff>
    </xdr:to>
    <xdr:sp macro="" textlink="">
      <xdr:nvSpPr>
        <xdr:cNvPr id="447" name="円/楕円 446"/>
        <xdr:cNvSpPr/>
      </xdr:nvSpPr>
      <xdr:spPr>
        <a:xfrm>
          <a:off x="14351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164270</xdr:rowOff>
    </xdr:from>
    <xdr:ext cx="762000" cy="259045"/>
    <xdr:sp macro="" textlink="">
      <xdr:nvSpPr>
        <xdr:cNvPr id="448" name="テキスト ボックス 447"/>
        <xdr:cNvSpPr txBox="1"/>
      </xdr:nvSpPr>
      <xdr:spPr>
        <a:xfrm>
          <a:off x="14020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134874</xdr:rowOff>
    </xdr:from>
    <xdr:to>
      <xdr:col>19</xdr:col>
      <xdr:colOff>533400</xdr:colOff>
      <xdr:row>17</xdr:row>
      <xdr:rowOff>65024</xdr:rowOff>
    </xdr:to>
    <xdr:sp macro="" textlink="">
      <xdr:nvSpPr>
        <xdr:cNvPr id="449" name="円/楕円 448"/>
        <xdr:cNvSpPr/>
      </xdr:nvSpPr>
      <xdr:spPr>
        <a:xfrm>
          <a:off x="13462000" y="2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49801</xdr:rowOff>
    </xdr:from>
    <xdr:ext cx="762000" cy="259045"/>
    <xdr:sp macro="" textlink="">
      <xdr:nvSpPr>
        <xdr:cNvPr id="450" name="テキスト ボックス 449"/>
        <xdr:cNvSpPr txBox="1"/>
      </xdr:nvSpPr>
      <xdr:spPr>
        <a:xfrm>
          <a:off x="13131800" y="296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岡山県西粟倉村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1,530
1,523
57.97
2,263,492
2,098,025
139,921
1,087,463
2,237,856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小規模自治体では、どうしても人件費の割合が高くなりがちであるが、類似団体との比較では、</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からはほぼ類似団体並に改善していた。しかし、</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年度からは、全国平均から差が開き悪化している。</a:t>
          </a:r>
          <a:r>
            <a:rPr lang="en-US" altLang="ja-JP" sz="1100">
              <a:solidFill>
                <a:schemeClr val="dk1"/>
              </a:solidFill>
              <a:effectLst/>
              <a:latin typeface="+mn-lt"/>
              <a:ea typeface="+mn-ea"/>
              <a:cs typeface="+mn-cs"/>
            </a:rPr>
            <a:t>H24</a:t>
          </a:r>
          <a:r>
            <a:rPr lang="ja-JP" altLang="ja-JP" sz="1100">
              <a:solidFill>
                <a:schemeClr val="dk1"/>
              </a:solidFill>
              <a:effectLst/>
              <a:latin typeface="+mn-lt"/>
              <a:ea typeface="+mn-ea"/>
              <a:cs typeface="+mn-cs"/>
            </a:rPr>
            <a:t>年度から新規事業が大幅に増え人件費の割合が増えているが、財政運営適正化計画により改善を目指す。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130810</xdr:rowOff>
    </xdr:from>
    <xdr:to>
      <xdr:col>7</xdr:col>
      <xdr:colOff>15875</xdr:colOff>
      <xdr:row>36</xdr:row>
      <xdr:rowOff>161290</xdr:rowOff>
    </xdr:to>
    <xdr:cxnSp macro="">
      <xdr:nvCxnSpPr>
        <xdr:cNvPr id="64" name="直線コネクタ 63"/>
        <xdr:cNvCxnSpPr/>
      </xdr:nvCxnSpPr>
      <xdr:spPr>
        <a:xfrm>
          <a:off x="3987800" y="63030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130810</xdr:rowOff>
    </xdr:from>
    <xdr:to>
      <xdr:col>5</xdr:col>
      <xdr:colOff>549275</xdr:colOff>
      <xdr:row>36</xdr:row>
      <xdr:rowOff>146050</xdr:rowOff>
    </xdr:to>
    <xdr:cxnSp macro="">
      <xdr:nvCxnSpPr>
        <xdr:cNvPr id="67" name="直線コネクタ 66"/>
        <xdr:cNvCxnSpPr/>
      </xdr:nvCxnSpPr>
      <xdr:spPr>
        <a:xfrm flipV="1">
          <a:off x="3098800" y="63030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36</xdr:row>
      <xdr:rowOff>146050</xdr:rowOff>
    </xdr:to>
    <xdr:cxnSp macro="">
      <xdr:nvCxnSpPr>
        <xdr:cNvPr id="70" name="直線コネクタ 69"/>
        <xdr:cNvCxnSpPr/>
      </xdr:nvCxnSpPr>
      <xdr:spPr>
        <a:xfrm>
          <a:off x="2209800" y="6283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149860</xdr:rowOff>
    </xdr:from>
    <xdr:to>
      <xdr:col>3</xdr:col>
      <xdr:colOff>142875</xdr:colOff>
      <xdr:row>36</xdr:row>
      <xdr:rowOff>111760</xdr:rowOff>
    </xdr:to>
    <xdr:cxnSp macro="">
      <xdr:nvCxnSpPr>
        <xdr:cNvPr id="73" name="直線コネクタ 72"/>
        <xdr:cNvCxnSpPr/>
      </xdr:nvCxnSpPr>
      <xdr:spPr>
        <a:xfrm>
          <a:off x="1320800" y="615061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76200</xdr:rowOff>
    </xdr:from>
    <xdr:to>
      <xdr:col>1</xdr:col>
      <xdr:colOff>676275</xdr:colOff>
      <xdr:row>36</xdr:row>
      <xdr:rowOff>6350</xdr:rowOff>
    </xdr:to>
    <xdr:sp macro="" textlink="">
      <xdr:nvSpPr>
        <xdr:cNvPr id="76" name="フローチャート : 判断 75"/>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16527</xdr:rowOff>
    </xdr:from>
    <xdr:ext cx="762000" cy="259045"/>
    <xdr:sp macro="" textlink="">
      <xdr:nvSpPr>
        <xdr:cNvPr id="77" name="テキスト ボックス 76"/>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110490</xdr:rowOff>
    </xdr:from>
    <xdr:to>
      <xdr:col>7</xdr:col>
      <xdr:colOff>66675</xdr:colOff>
      <xdr:row>37</xdr:row>
      <xdr:rowOff>40640</xdr:rowOff>
    </xdr:to>
    <xdr:sp macro="" textlink="">
      <xdr:nvSpPr>
        <xdr:cNvPr id="83" name="円/楕円 82"/>
        <xdr:cNvSpPr/>
      </xdr:nvSpPr>
      <xdr:spPr>
        <a:xfrm>
          <a:off x="4775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82567</xdr:rowOff>
    </xdr:from>
    <xdr:ext cx="762000" cy="259045"/>
    <xdr:sp macro="" textlink="">
      <xdr:nvSpPr>
        <xdr:cNvPr id="84" name="人件費該当値テキスト"/>
        <xdr:cNvSpPr txBox="1"/>
      </xdr:nvSpPr>
      <xdr:spPr>
        <a:xfrm>
          <a:off x="49149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80010</xdr:rowOff>
    </xdr:from>
    <xdr:to>
      <xdr:col>5</xdr:col>
      <xdr:colOff>600075</xdr:colOff>
      <xdr:row>37</xdr:row>
      <xdr:rowOff>10160</xdr:rowOff>
    </xdr:to>
    <xdr:sp macro="" textlink="">
      <xdr:nvSpPr>
        <xdr:cNvPr id="85" name="円/楕円 84"/>
        <xdr:cNvSpPr/>
      </xdr:nvSpPr>
      <xdr:spPr>
        <a:xfrm>
          <a:off x="39370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166387</xdr:rowOff>
    </xdr:from>
    <xdr:ext cx="736600" cy="259045"/>
    <xdr:sp macro="" textlink="">
      <xdr:nvSpPr>
        <xdr:cNvPr id="86" name="テキスト ボックス 85"/>
        <xdr:cNvSpPr txBox="1"/>
      </xdr:nvSpPr>
      <xdr:spPr>
        <a:xfrm>
          <a:off x="3606800" y="633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95250</xdr:rowOff>
    </xdr:from>
    <xdr:to>
      <xdr:col>4</xdr:col>
      <xdr:colOff>396875</xdr:colOff>
      <xdr:row>37</xdr:row>
      <xdr:rowOff>25400</xdr:rowOff>
    </xdr:to>
    <xdr:sp macro="" textlink="">
      <xdr:nvSpPr>
        <xdr:cNvPr id="87" name="円/楕円 86"/>
        <xdr:cNvSpPr/>
      </xdr:nvSpPr>
      <xdr:spPr>
        <a:xfrm>
          <a:off x="3048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10177</xdr:rowOff>
    </xdr:from>
    <xdr:ext cx="762000" cy="259045"/>
    <xdr:sp macro="" textlink="">
      <xdr:nvSpPr>
        <xdr:cNvPr id="88" name="テキスト ボックス 87"/>
        <xdr:cNvSpPr txBox="1"/>
      </xdr:nvSpPr>
      <xdr:spPr>
        <a:xfrm>
          <a:off x="2717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89" name="円/楕円 88"/>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90" name="テキスト ボックス 89"/>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99060</xdr:rowOff>
    </xdr:from>
    <xdr:to>
      <xdr:col>1</xdr:col>
      <xdr:colOff>676275</xdr:colOff>
      <xdr:row>36</xdr:row>
      <xdr:rowOff>29210</xdr:rowOff>
    </xdr:to>
    <xdr:sp macro="" textlink="">
      <xdr:nvSpPr>
        <xdr:cNvPr id="91" name="円/楕円 90"/>
        <xdr:cNvSpPr/>
      </xdr:nvSpPr>
      <xdr:spPr>
        <a:xfrm>
          <a:off x="1270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13987</xdr:rowOff>
    </xdr:from>
    <xdr:ext cx="762000" cy="259045"/>
    <xdr:sp macro="" textlink="">
      <xdr:nvSpPr>
        <xdr:cNvPr id="92" name="テキスト ボックス 91"/>
        <xdr:cNvSpPr txBox="1"/>
      </xdr:nvSpPr>
      <xdr:spPr>
        <a:xfrm>
          <a:off x="939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年度からは類似団体に近づきつつあったが、平成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年度以降は再び悪化してしまっている。財政運営適正化計画により、物件費の抑制を目指す。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30988</xdr:rowOff>
    </xdr:from>
    <xdr:to>
      <xdr:col>24</xdr:col>
      <xdr:colOff>31750</xdr:colOff>
      <xdr:row>18</xdr:row>
      <xdr:rowOff>72136</xdr:rowOff>
    </xdr:to>
    <xdr:cxnSp macro="">
      <xdr:nvCxnSpPr>
        <xdr:cNvPr id="122" name="直線コネクタ 121"/>
        <xdr:cNvCxnSpPr/>
      </xdr:nvCxnSpPr>
      <xdr:spPr>
        <a:xfrm flipV="1">
          <a:off x="15671800" y="31170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133858</xdr:rowOff>
    </xdr:from>
    <xdr:to>
      <xdr:col>22</xdr:col>
      <xdr:colOff>565150</xdr:colOff>
      <xdr:row>18</xdr:row>
      <xdr:rowOff>72136</xdr:rowOff>
    </xdr:to>
    <xdr:cxnSp macro="">
      <xdr:nvCxnSpPr>
        <xdr:cNvPr id="125" name="直線コネクタ 124"/>
        <xdr:cNvCxnSpPr/>
      </xdr:nvCxnSpPr>
      <xdr:spPr>
        <a:xfrm>
          <a:off x="14782800" y="30485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56134</xdr:rowOff>
    </xdr:from>
    <xdr:to>
      <xdr:col>21</xdr:col>
      <xdr:colOff>361950</xdr:colOff>
      <xdr:row>17</xdr:row>
      <xdr:rowOff>133858</xdr:rowOff>
    </xdr:to>
    <xdr:cxnSp macro="">
      <xdr:nvCxnSpPr>
        <xdr:cNvPr id="128" name="直線コネクタ 127"/>
        <xdr:cNvCxnSpPr/>
      </xdr:nvCxnSpPr>
      <xdr:spPr>
        <a:xfrm>
          <a:off x="13893800" y="29707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163576</xdr:rowOff>
    </xdr:from>
    <xdr:to>
      <xdr:col>20</xdr:col>
      <xdr:colOff>158750</xdr:colOff>
      <xdr:row>17</xdr:row>
      <xdr:rowOff>56134</xdr:rowOff>
    </xdr:to>
    <xdr:cxnSp macro="">
      <xdr:nvCxnSpPr>
        <xdr:cNvPr id="131" name="直線コネクタ 130"/>
        <xdr:cNvCxnSpPr/>
      </xdr:nvCxnSpPr>
      <xdr:spPr>
        <a:xfrm>
          <a:off x="13004800" y="2906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142257</xdr:rowOff>
    </xdr:from>
    <xdr:ext cx="762000" cy="259045"/>
    <xdr:sp macro="" textlink="">
      <xdr:nvSpPr>
        <xdr:cNvPr id="135" name="テキスト ボックス 134"/>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151638</xdr:rowOff>
    </xdr:from>
    <xdr:to>
      <xdr:col>24</xdr:col>
      <xdr:colOff>82550</xdr:colOff>
      <xdr:row>18</xdr:row>
      <xdr:rowOff>81788</xdr:rowOff>
    </xdr:to>
    <xdr:sp macro="" textlink="">
      <xdr:nvSpPr>
        <xdr:cNvPr id="141" name="円/楕円 140"/>
        <xdr:cNvSpPr/>
      </xdr:nvSpPr>
      <xdr:spPr>
        <a:xfrm>
          <a:off x="16459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123715</xdr:rowOff>
    </xdr:from>
    <xdr:ext cx="762000" cy="259045"/>
    <xdr:sp macro="" textlink="">
      <xdr:nvSpPr>
        <xdr:cNvPr id="142" name="物件費該当値テキスト"/>
        <xdr:cNvSpPr txBox="1"/>
      </xdr:nvSpPr>
      <xdr:spPr>
        <a:xfrm>
          <a:off x="16598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21336</xdr:rowOff>
    </xdr:from>
    <xdr:to>
      <xdr:col>22</xdr:col>
      <xdr:colOff>615950</xdr:colOff>
      <xdr:row>18</xdr:row>
      <xdr:rowOff>122936</xdr:rowOff>
    </xdr:to>
    <xdr:sp macro="" textlink="">
      <xdr:nvSpPr>
        <xdr:cNvPr id="143" name="円/楕円 142"/>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107713</xdr:rowOff>
    </xdr:from>
    <xdr:ext cx="736600" cy="259045"/>
    <xdr:sp macro="" textlink="">
      <xdr:nvSpPr>
        <xdr:cNvPr id="144" name="テキスト ボックス 143"/>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83058</xdr:rowOff>
    </xdr:from>
    <xdr:to>
      <xdr:col>21</xdr:col>
      <xdr:colOff>412750</xdr:colOff>
      <xdr:row>18</xdr:row>
      <xdr:rowOff>13208</xdr:rowOff>
    </xdr:to>
    <xdr:sp macro="" textlink="">
      <xdr:nvSpPr>
        <xdr:cNvPr id="145" name="円/楕円 144"/>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169435</xdr:rowOff>
    </xdr:from>
    <xdr:ext cx="762000" cy="259045"/>
    <xdr:sp macro="" textlink="">
      <xdr:nvSpPr>
        <xdr:cNvPr id="146" name="テキスト ボックス 145"/>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5334</xdr:rowOff>
    </xdr:from>
    <xdr:to>
      <xdr:col>20</xdr:col>
      <xdr:colOff>209550</xdr:colOff>
      <xdr:row>17</xdr:row>
      <xdr:rowOff>106934</xdr:rowOff>
    </xdr:to>
    <xdr:sp macro="" textlink="">
      <xdr:nvSpPr>
        <xdr:cNvPr id="147" name="円/楕円 146"/>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91711</xdr:rowOff>
    </xdr:from>
    <xdr:ext cx="762000" cy="259045"/>
    <xdr:sp macro="" textlink="">
      <xdr:nvSpPr>
        <xdr:cNvPr id="148" name="テキスト ボックス 147"/>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112776</xdr:rowOff>
    </xdr:from>
    <xdr:to>
      <xdr:col>19</xdr:col>
      <xdr:colOff>6350</xdr:colOff>
      <xdr:row>17</xdr:row>
      <xdr:rowOff>42926</xdr:rowOff>
    </xdr:to>
    <xdr:sp macro="" textlink="">
      <xdr:nvSpPr>
        <xdr:cNvPr id="149" name="円/楕円 148"/>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27703</xdr:rowOff>
    </xdr:from>
    <xdr:ext cx="762000" cy="259045"/>
    <xdr:sp macro="" textlink="">
      <xdr:nvSpPr>
        <xdr:cNvPr id="150" name="テキスト ボックス 149"/>
        <xdr:cNvSpPr txBox="1"/>
      </xdr:nvSpPr>
      <xdr:spPr>
        <a:xfrm>
          <a:off x="12623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類似団体よりは低率であったが、徐々に近づいてきて</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類似団体平均となった。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12700</xdr:rowOff>
    </xdr:to>
    <xdr:cxnSp macro="">
      <xdr:nvCxnSpPr>
        <xdr:cNvPr id="182" name="直線コネクタ 181"/>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127000</xdr:rowOff>
    </xdr:to>
    <xdr:cxnSp macro="">
      <xdr:nvCxnSpPr>
        <xdr:cNvPr id="185" name="直線コネクタ 184"/>
        <xdr:cNvCxnSpPr/>
      </xdr:nvCxnSpPr>
      <xdr:spPr>
        <a:xfrm flipV="1">
          <a:off x="3098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127000</xdr:rowOff>
    </xdr:to>
    <xdr:cxnSp macro="">
      <xdr:nvCxnSpPr>
        <xdr:cNvPr id="188" name="直線コネクタ 187"/>
        <xdr:cNvCxnSpPr/>
      </xdr:nvCxnSpPr>
      <xdr:spPr>
        <a:xfrm>
          <a:off x="2209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69850</xdr:rowOff>
    </xdr:to>
    <xdr:cxnSp macro="">
      <xdr:nvCxnSpPr>
        <xdr:cNvPr id="191" name="直線コネクタ 190"/>
        <xdr:cNvCxnSpPr/>
      </xdr:nvCxnSpPr>
      <xdr:spPr>
        <a:xfrm flipV="1">
          <a:off x="1320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4" name="フローチャート : 判断 19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5" name="テキスト ボックス 19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1" name="円/楕円 20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2"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3" name="円/楕円 20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4" name="テキスト ボックス 203"/>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5" name="円/楕円 204"/>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206" name="テキスト ボックス 20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07" name="円/楕円 206"/>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08" name="テキスト ボックス 207"/>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9" name="円/楕円 20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0" name="テキスト ボックス 20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年度以来ほぼ横這いで推移しており、平成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年度は類似団体とほぼ同率となった。しかし、平成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年度からは、類似団体と少しずつ離れている。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167005</xdr:rowOff>
    </xdr:from>
    <xdr:to>
      <xdr:col>24</xdr:col>
      <xdr:colOff>31750</xdr:colOff>
      <xdr:row>58</xdr:row>
      <xdr:rowOff>69850</xdr:rowOff>
    </xdr:to>
    <xdr:cxnSp macro="">
      <xdr:nvCxnSpPr>
        <xdr:cNvPr id="238" name="直線コネクタ 237"/>
        <xdr:cNvCxnSpPr/>
      </xdr:nvCxnSpPr>
      <xdr:spPr>
        <a:xfrm>
          <a:off x="15671800" y="993965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57</xdr:row>
      <xdr:rowOff>167005</xdr:rowOff>
    </xdr:to>
    <xdr:cxnSp macro="">
      <xdr:nvCxnSpPr>
        <xdr:cNvPr id="241" name="直線コネクタ 240"/>
        <xdr:cNvCxnSpPr/>
      </xdr:nvCxnSpPr>
      <xdr:spPr>
        <a:xfrm>
          <a:off x="14782800" y="9911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98425</xdr:rowOff>
    </xdr:from>
    <xdr:to>
      <xdr:col>21</xdr:col>
      <xdr:colOff>361950</xdr:colOff>
      <xdr:row>57</xdr:row>
      <xdr:rowOff>138430</xdr:rowOff>
    </xdr:to>
    <xdr:cxnSp macro="">
      <xdr:nvCxnSpPr>
        <xdr:cNvPr id="244" name="直線コネクタ 243"/>
        <xdr:cNvCxnSpPr/>
      </xdr:nvCxnSpPr>
      <xdr:spPr>
        <a:xfrm>
          <a:off x="13893800" y="9871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98425</xdr:rowOff>
    </xdr:from>
    <xdr:to>
      <xdr:col>20</xdr:col>
      <xdr:colOff>158750</xdr:colOff>
      <xdr:row>57</xdr:row>
      <xdr:rowOff>138430</xdr:rowOff>
    </xdr:to>
    <xdr:cxnSp macro="">
      <xdr:nvCxnSpPr>
        <xdr:cNvPr id="247" name="直線コネクタ 246"/>
        <xdr:cNvCxnSpPr/>
      </xdr:nvCxnSpPr>
      <xdr:spPr>
        <a:xfrm flipV="1">
          <a:off x="13004800" y="9871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0" name="フローチャート : 判断 249"/>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1" name="テキスト ボックス 250"/>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7" name="円/楕円 256"/>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162577</xdr:rowOff>
    </xdr:from>
    <xdr:ext cx="762000" cy="259045"/>
    <xdr:sp macro="" textlink="">
      <xdr:nvSpPr>
        <xdr:cNvPr id="258" name="その他該当値テキスト"/>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116205</xdr:rowOff>
    </xdr:from>
    <xdr:to>
      <xdr:col>22</xdr:col>
      <xdr:colOff>615950</xdr:colOff>
      <xdr:row>58</xdr:row>
      <xdr:rowOff>46355</xdr:rowOff>
    </xdr:to>
    <xdr:sp macro="" textlink="">
      <xdr:nvSpPr>
        <xdr:cNvPr id="259" name="円/楕円 258"/>
        <xdr:cNvSpPr/>
      </xdr:nvSpPr>
      <xdr:spPr>
        <a:xfrm>
          <a:off x="15621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31132</xdr:rowOff>
    </xdr:from>
    <xdr:ext cx="736600" cy="259045"/>
    <xdr:sp macro="" textlink="">
      <xdr:nvSpPr>
        <xdr:cNvPr id="260" name="テキスト ボックス 259"/>
        <xdr:cNvSpPr txBox="1"/>
      </xdr:nvSpPr>
      <xdr:spPr>
        <a:xfrm>
          <a:off x="15290800" y="997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61" name="円/楕円 260"/>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62" name="テキスト ボックス 261"/>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47625</xdr:rowOff>
    </xdr:from>
    <xdr:to>
      <xdr:col>20</xdr:col>
      <xdr:colOff>209550</xdr:colOff>
      <xdr:row>57</xdr:row>
      <xdr:rowOff>149225</xdr:rowOff>
    </xdr:to>
    <xdr:sp macro="" textlink="">
      <xdr:nvSpPr>
        <xdr:cNvPr id="263" name="円/楕円 262"/>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134002</xdr:rowOff>
    </xdr:from>
    <xdr:ext cx="762000" cy="259045"/>
    <xdr:sp macro="" textlink="">
      <xdr:nvSpPr>
        <xdr:cNvPr id="264" name="テキスト ボックス 263"/>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65" name="円/楕円 264"/>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27957</xdr:rowOff>
    </xdr:from>
    <xdr:ext cx="762000" cy="259045"/>
    <xdr:sp macro="" textlink="">
      <xdr:nvSpPr>
        <xdr:cNvPr id="266" name="テキスト ボックス 265"/>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en-US" sz="1100">
              <a:solidFill>
                <a:schemeClr val="dk1"/>
              </a:solidFill>
              <a:effectLst/>
              <a:latin typeface="+mn-lt"/>
              <a:ea typeface="+mn-ea"/>
              <a:cs typeface="+mn-cs"/>
            </a:rPr>
            <a:t>年度には</a:t>
          </a:r>
          <a:r>
            <a:rPr lang="ja-JP" altLang="ja-JP" sz="1100">
              <a:solidFill>
                <a:schemeClr val="dk1"/>
              </a:solidFill>
              <a:effectLst/>
              <a:latin typeface="+mn-lt"/>
              <a:ea typeface="+mn-ea"/>
              <a:cs typeface="+mn-cs"/>
            </a:rPr>
            <a:t>ほぼ同率</a:t>
          </a:r>
          <a:r>
            <a:rPr lang="ja-JP" altLang="en-US" sz="1100">
              <a:solidFill>
                <a:schemeClr val="dk1"/>
              </a:solidFill>
              <a:effectLst/>
              <a:latin typeface="+mn-lt"/>
              <a:ea typeface="+mn-ea"/>
              <a:cs typeface="+mn-cs"/>
            </a:rPr>
            <a:t>であったが、</a:t>
          </a:r>
          <a:r>
            <a:rPr lang="en-US" altLang="ja-JP" sz="1100">
              <a:solidFill>
                <a:schemeClr val="dk1"/>
              </a:solidFill>
              <a:effectLst/>
              <a:latin typeface="+mn-lt"/>
              <a:ea typeface="+mn-ea"/>
              <a:cs typeface="+mn-cs"/>
            </a:rPr>
            <a:t>23</a:t>
          </a:r>
          <a:r>
            <a:rPr lang="ja-JP" altLang="en-US" sz="1100">
              <a:solidFill>
                <a:schemeClr val="dk1"/>
              </a:solidFill>
              <a:effectLst/>
              <a:latin typeface="+mn-lt"/>
              <a:ea typeface="+mn-ea"/>
              <a:cs typeface="+mn-cs"/>
            </a:rPr>
            <a:t>年度から少しずつ悪化している。</a:t>
          </a:r>
          <a:r>
            <a:rPr lang="ja-JP" altLang="ja-JP" sz="1100">
              <a:solidFill>
                <a:schemeClr val="dk1"/>
              </a:solidFill>
              <a:effectLst/>
              <a:latin typeface="+mn-lt"/>
              <a:ea typeface="+mn-ea"/>
              <a:cs typeface="+mn-cs"/>
            </a:rPr>
            <a:t>。財政運営適正化計画により、</a:t>
          </a:r>
          <a:r>
            <a:rPr lang="ja-JP" altLang="en-US" sz="1100">
              <a:solidFill>
                <a:schemeClr val="dk1"/>
              </a:solidFill>
              <a:effectLst/>
              <a:latin typeface="+mn-lt"/>
              <a:ea typeface="+mn-ea"/>
              <a:cs typeface="+mn-cs"/>
            </a:rPr>
            <a:t>補助費</a:t>
          </a:r>
          <a:r>
            <a:rPr lang="ja-JP" altLang="ja-JP" sz="1100">
              <a:solidFill>
                <a:schemeClr val="dk1"/>
              </a:solidFill>
              <a:effectLst/>
              <a:latin typeface="+mn-lt"/>
              <a:ea typeface="+mn-ea"/>
              <a:cs typeface="+mn-cs"/>
            </a:rPr>
            <a:t>の抑制を目指す。</a:t>
          </a:r>
          <a:endParaRPr lang="ja-JP" altLang="ja-JP" sz="1400">
            <a:effectLst/>
          </a:endParaRPr>
        </a:p>
        <a:p>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35</xdr:row>
      <xdr:rowOff>156718</xdr:rowOff>
    </xdr:to>
    <xdr:cxnSp macro="">
      <xdr:nvCxnSpPr>
        <xdr:cNvPr id="296" name="直線コネクタ 295"/>
        <xdr:cNvCxnSpPr/>
      </xdr:nvCxnSpPr>
      <xdr:spPr>
        <a:xfrm>
          <a:off x="15671800" y="6143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143002</xdr:rowOff>
    </xdr:to>
    <xdr:cxnSp macro="">
      <xdr:nvCxnSpPr>
        <xdr:cNvPr id="299" name="直線コネクタ 298"/>
        <xdr:cNvCxnSpPr/>
      </xdr:nvCxnSpPr>
      <xdr:spPr>
        <a:xfrm>
          <a:off x="14782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165862</xdr:rowOff>
    </xdr:to>
    <xdr:cxnSp macro="">
      <xdr:nvCxnSpPr>
        <xdr:cNvPr id="302" name="直線コネクタ 301"/>
        <xdr:cNvCxnSpPr/>
      </xdr:nvCxnSpPr>
      <xdr:spPr>
        <a:xfrm flipV="1">
          <a:off x="13893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35</xdr:row>
      <xdr:rowOff>165862</xdr:rowOff>
    </xdr:to>
    <xdr:cxnSp macro="">
      <xdr:nvCxnSpPr>
        <xdr:cNvPr id="305" name="直線コネクタ 304"/>
        <xdr:cNvCxnSpPr/>
      </xdr:nvCxnSpPr>
      <xdr:spPr>
        <a:xfrm>
          <a:off x="13004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08" name="フローチャート : 判断 307"/>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80281</xdr:rowOff>
    </xdr:from>
    <xdr:ext cx="762000" cy="259045"/>
    <xdr:sp macro="" textlink="">
      <xdr:nvSpPr>
        <xdr:cNvPr id="309" name="テキスト ボックス 308"/>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15" name="円/楕円 314"/>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16"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17" name="円/楕円 316"/>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18" name="テキスト ボックス 317"/>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19" name="円/楕円 318"/>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20" name="テキスト ボックス 319"/>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21" name="円/楕円 320"/>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22" name="テキスト ボックス 321"/>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23" name="円/楕円 322"/>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24" name="テキスト ボックス 323"/>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   H18</a:t>
          </a:r>
          <a:r>
            <a:rPr lang="ja-JP" altLang="ja-JP" sz="1100" b="0" i="0" baseline="0">
              <a:solidFill>
                <a:schemeClr val="dk1"/>
              </a:solidFill>
              <a:effectLst/>
              <a:latin typeface="+mn-lt"/>
              <a:ea typeface="+mn-ea"/>
              <a:cs typeface="+mn-cs"/>
            </a:rPr>
            <a:t>年度から公債費適正化計画を策定し、</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年間で地方債発行総額</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億円（臨時財政対策債を除く。）をおおむね達成し、</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年度には、約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億円の公的資金補償金免除繰上償還と臨時財政対策債（縁故債分）の繰上償還を行い、地方債の残高を減らし、</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年度経常収支比率に占める割合は</a:t>
          </a:r>
          <a:r>
            <a:rPr lang="en-US" altLang="ja-JP" sz="1100" b="0" i="0" baseline="0">
              <a:solidFill>
                <a:schemeClr val="dk1"/>
              </a:solidFill>
              <a:effectLst/>
              <a:latin typeface="+mn-lt"/>
              <a:ea typeface="+mn-ea"/>
              <a:cs typeface="+mn-cs"/>
            </a:rPr>
            <a:t>22.3%</a:t>
          </a:r>
          <a:r>
            <a:rPr lang="ja-JP" altLang="ja-JP" sz="1100" b="0" i="0" baseline="0">
              <a:solidFill>
                <a:schemeClr val="dk1"/>
              </a:solidFill>
              <a:effectLst/>
              <a:latin typeface="+mn-lt"/>
              <a:ea typeface="+mn-ea"/>
              <a:cs typeface="+mn-cs"/>
            </a:rPr>
            <a:t>にまで減少し、類似団体水準に近づいてきた。</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は、借入額の増により一時的に</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％離れたが、平成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年度以降も繰上償還を実施したため、平成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年度は減少した。</a:t>
          </a:r>
          <a:r>
            <a:rPr lang="ja-JP" altLang="en-US" sz="1100" b="0" i="0" baseline="0">
              <a:solidFill>
                <a:schemeClr val="dk1"/>
              </a:solidFill>
              <a:effectLst/>
              <a:latin typeface="+mn-lt"/>
              <a:ea typeface="+mn-ea"/>
              <a:cs typeface="+mn-cs"/>
            </a:rPr>
            <a:t>しかし、ふたたび借入額が増え、</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年度には、悪化した。</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81280</xdr:rowOff>
    </xdr:from>
    <xdr:to>
      <xdr:col>7</xdr:col>
      <xdr:colOff>15875</xdr:colOff>
      <xdr:row>77</xdr:row>
      <xdr:rowOff>123189</xdr:rowOff>
    </xdr:to>
    <xdr:cxnSp macro="">
      <xdr:nvCxnSpPr>
        <xdr:cNvPr id="356" name="直線コネクタ 355"/>
        <xdr:cNvCxnSpPr/>
      </xdr:nvCxnSpPr>
      <xdr:spPr>
        <a:xfrm>
          <a:off x="3987800" y="132829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81280</xdr:rowOff>
    </xdr:from>
    <xdr:to>
      <xdr:col>5</xdr:col>
      <xdr:colOff>549275</xdr:colOff>
      <xdr:row>77</xdr:row>
      <xdr:rowOff>146050</xdr:rowOff>
    </xdr:to>
    <xdr:cxnSp macro="">
      <xdr:nvCxnSpPr>
        <xdr:cNvPr id="359" name="直線コネクタ 358"/>
        <xdr:cNvCxnSpPr/>
      </xdr:nvCxnSpPr>
      <xdr:spPr>
        <a:xfrm flipV="1">
          <a:off x="3098800" y="132829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77</xdr:row>
      <xdr:rowOff>157480</xdr:rowOff>
    </xdr:to>
    <xdr:cxnSp macro="">
      <xdr:nvCxnSpPr>
        <xdr:cNvPr id="362" name="直線コネクタ 361"/>
        <xdr:cNvCxnSpPr/>
      </xdr:nvCxnSpPr>
      <xdr:spPr>
        <a:xfrm flipV="1">
          <a:off x="2209800" y="13347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142239</xdr:rowOff>
    </xdr:from>
    <xdr:to>
      <xdr:col>3</xdr:col>
      <xdr:colOff>142875</xdr:colOff>
      <xdr:row>77</xdr:row>
      <xdr:rowOff>157480</xdr:rowOff>
    </xdr:to>
    <xdr:cxnSp macro="">
      <xdr:nvCxnSpPr>
        <xdr:cNvPr id="365" name="直線コネクタ 364"/>
        <xdr:cNvCxnSpPr/>
      </xdr:nvCxnSpPr>
      <xdr:spPr>
        <a:xfrm>
          <a:off x="1320800" y="133438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68" name="フローチャート : 判断 367"/>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69" name="テキスト ボックス 368"/>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72389</xdr:rowOff>
    </xdr:from>
    <xdr:to>
      <xdr:col>7</xdr:col>
      <xdr:colOff>66675</xdr:colOff>
      <xdr:row>78</xdr:row>
      <xdr:rowOff>2539</xdr:rowOff>
    </xdr:to>
    <xdr:sp macro="" textlink="">
      <xdr:nvSpPr>
        <xdr:cNvPr id="375" name="円/楕円 374"/>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44466</xdr:rowOff>
    </xdr:from>
    <xdr:ext cx="762000" cy="259045"/>
    <xdr:sp macro="" textlink="">
      <xdr:nvSpPr>
        <xdr:cNvPr id="376" name="公債費該当値テキスト"/>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30480</xdr:rowOff>
    </xdr:from>
    <xdr:to>
      <xdr:col>5</xdr:col>
      <xdr:colOff>600075</xdr:colOff>
      <xdr:row>77</xdr:row>
      <xdr:rowOff>132080</xdr:rowOff>
    </xdr:to>
    <xdr:sp macro="" textlink="">
      <xdr:nvSpPr>
        <xdr:cNvPr id="377" name="円/楕円 376"/>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116857</xdr:rowOff>
    </xdr:from>
    <xdr:ext cx="736600" cy="259045"/>
    <xdr:sp macro="" textlink="">
      <xdr:nvSpPr>
        <xdr:cNvPr id="378" name="テキスト ボックス 377"/>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79" name="円/楕円 378"/>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80" name="テキスト ボックス 379"/>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106680</xdr:rowOff>
    </xdr:from>
    <xdr:to>
      <xdr:col>3</xdr:col>
      <xdr:colOff>193675</xdr:colOff>
      <xdr:row>78</xdr:row>
      <xdr:rowOff>36830</xdr:rowOff>
    </xdr:to>
    <xdr:sp macro="" textlink="">
      <xdr:nvSpPr>
        <xdr:cNvPr id="381" name="円/楕円 380"/>
        <xdr:cNvSpPr/>
      </xdr:nvSpPr>
      <xdr:spPr>
        <a:xfrm>
          <a:off x="2159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21607</xdr:rowOff>
    </xdr:from>
    <xdr:ext cx="762000" cy="259045"/>
    <xdr:sp macro="" textlink="">
      <xdr:nvSpPr>
        <xdr:cNvPr id="382" name="テキスト ボックス 381"/>
        <xdr:cNvSpPr txBox="1"/>
      </xdr:nvSpPr>
      <xdr:spPr>
        <a:xfrm>
          <a:off x="1828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91439</xdr:rowOff>
    </xdr:from>
    <xdr:to>
      <xdr:col>1</xdr:col>
      <xdr:colOff>676275</xdr:colOff>
      <xdr:row>78</xdr:row>
      <xdr:rowOff>21589</xdr:rowOff>
    </xdr:to>
    <xdr:sp macro="" textlink="">
      <xdr:nvSpPr>
        <xdr:cNvPr id="383" name="円/楕円 382"/>
        <xdr:cNvSpPr/>
      </xdr:nvSpPr>
      <xdr:spPr>
        <a:xfrm>
          <a:off x="1270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6366</xdr:rowOff>
    </xdr:from>
    <xdr:ext cx="762000" cy="259045"/>
    <xdr:sp macro="" textlink="">
      <xdr:nvSpPr>
        <xdr:cNvPr id="384" name="テキスト ボックス 383"/>
        <xdr:cNvSpPr txBox="1"/>
      </xdr:nvSpPr>
      <xdr:spPr>
        <a:xfrm>
          <a:off x="939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公債費以外の経費もほぼ横這いで推移していたが、平成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年度からは類似団体と比べ少しずつ離れている。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49276</xdr:rowOff>
    </xdr:from>
    <xdr:to>
      <xdr:col>24</xdr:col>
      <xdr:colOff>31750</xdr:colOff>
      <xdr:row>77</xdr:row>
      <xdr:rowOff>92711</xdr:rowOff>
    </xdr:to>
    <xdr:cxnSp macro="">
      <xdr:nvCxnSpPr>
        <xdr:cNvPr id="415" name="直線コネクタ 414"/>
        <xdr:cNvCxnSpPr/>
      </xdr:nvCxnSpPr>
      <xdr:spPr>
        <a:xfrm>
          <a:off x="15671800" y="13250926"/>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163576</xdr:rowOff>
    </xdr:from>
    <xdr:to>
      <xdr:col>22</xdr:col>
      <xdr:colOff>565150</xdr:colOff>
      <xdr:row>77</xdr:row>
      <xdr:rowOff>49276</xdr:rowOff>
    </xdr:to>
    <xdr:cxnSp macro="">
      <xdr:nvCxnSpPr>
        <xdr:cNvPr id="418" name="直線コネクタ 417"/>
        <xdr:cNvCxnSpPr/>
      </xdr:nvCxnSpPr>
      <xdr:spPr>
        <a:xfrm>
          <a:off x="14782800" y="1319377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76</xdr:row>
      <xdr:rowOff>163576</xdr:rowOff>
    </xdr:to>
    <xdr:cxnSp macro="">
      <xdr:nvCxnSpPr>
        <xdr:cNvPr id="421" name="直線コネクタ 420"/>
        <xdr:cNvCxnSpPr/>
      </xdr:nvCxnSpPr>
      <xdr:spPr>
        <a:xfrm>
          <a:off x="13893800" y="13122911"/>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165863</xdr:rowOff>
    </xdr:from>
    <xdr:to>
      <xdr:col>20</xdr:col>
      <xdr:colOff>158750</xdr:colOff>
      <xdr:row>76</xdr:row>
      <xdr:rowOff>92711</xdr:rowOff>
    </xdr:to>
    <xdr:cxnSp macro="">
      <xdr:nvCxnSpPr>
        <xdr:cNvPr id="424" name="直線コネクタ 423"/>
        <xdr:cNvCxnSpPr/>
      </xdr:nvCxnSpPr>
      <xdr:spPr>
        <a:xfrm>
          <a:off x="13004800" y="13024613"/>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27" name="フローチャート : 判断 426"/>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34562</xdr:rowOff>
    </xdr:from>
    <xdr:ext cx="762000" cy="259045"/>
    <xdr:sp macro="" textlink="">
      <xdr:nvSpPr>
        <xdr:cNvPr id="428" name="テキスト ボックス 427"/>
        <xdr:cNvSpPr txBox="1"/>
      </xdr:nvSpPr>
      <xdr:spPr>
        <a:xfrm>
          <a:off x="12623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4" name="円/楕円 433"/>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13988</xdr:rowOff>
    </xdr:from>
    <xdr:ext cx="762000" cy="259045"/>
    <xdr:sp macro="" textlink="">
      <xdr:nvSpPr>
        <xdr:cNvPr id="435"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169926</xdr:rowOff>
    </xdr:from>
    <xdr:to>
      <xdr:col>22</xdr:col>
      <xdr:colOff>615950</xdr:colOff>
      <xdr:row>77</xdr:row>
      <xdr:rowOff>100076</xdr:rowOff>
    </xdr:to>
    <xdr:sp macro="" textlink="">
      <xdr:nvSpPr>
        <xdr:cNvPr id="436" name="円/楕円 435"/>
        <xdr:cNvSpPr/>
      </xdr:nvSpPr>
      <xdr:spPr>
        <a:xfrm>
          <a:off x="15621000" y="132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84853</xdr:rowOff>
    </xdr:from>
    <xdr:ext cx="736600" cy="259045"/>
    <xdr:sp macro="" textlink="">
      <xdr:nvSpPr>
        <xdr:cNvPr id="437" name="テキスト ボックス 436"/>
        <xdr:cNvSpPr txBox="1"/>
      </xdr:nvSpPr>
      <xdr:spPr>
        <a:xfrm>
          <a:off x="15290800" y="1328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112776</xdr:rowOff>
    </xdr:from>
    <xdr:to>
      <xdr:col>21</xdr:col>
      <xdr:colOff>412750</xdr:colOff>
      <xdr:row>77</xdr:row>
      <xdr:rowOff>42926</xdr:rowOff>
    </xdr:to>
    <xdr:sp macro="" textlink="">
      <xdr:nvSpPr>
        <xdr:cNvPr id="438" name="円/楕円 437"/>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9" name="テキスト ボックス 438"/>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40" name="円/楕円 439"/>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128288</xdr:rowOff>
    </xdr:from>
    <xdr:ext cx="762000" cy="259045"/>
    <xdr:sp macro="" textlink="">
      <xdr:nvSpPr>
        <xdr:cNvPr id="441" name="テキスト ボックス 440"/>
        <xdr:cNvSpPr txBox="1"/>
      </xdr:nvSpPr>
      <xdr:spPr>
        <a:xfrm>
          <a:off x="13512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42" name="円/楕円 441"/>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55389</xdr:rowOff>
    </xdr:from>
    <xdr:ext cx="762000" cy="259045"/>
    <xdr:sp macro="" textlink="">
      <xdr:nvSpPr>
        <xdr:cNvPr id="443" name="テキスト ボックス 442"/>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岡山県西粟倉村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73754</xdr:rowOff>
    </xdr:from>
    <xdr:to>
      <xdr:col>4</xdr:col>
      <xdr:colOff>1117600</xdr:colOff>
      <xdr:row>18</xdr:row>
      <xdr:rowOff>90415</xdr:rowOff>
    </xdr:to>
    <xdr:cxnSp macro="">
      <xdr:nvCxnSpPr>
        <xdr:cNvPr id="51" name="直線コネクタ 50"/>
        <xdr:cNvCxnSpPr/>
      </xdr:nvCxnSpPr>
      <xdr:spPr bwMode="auto">
        <a:xfrm flipV="1">
          <a:off x="5003800" y="3207479"/>
          <a:ext cx="647700" cy="16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58531</xdr:rowOff>
    </xdr:from>
    <xdr:ext cx="762000" cy="259045"/>
    <xdr:sp macro="" textlink="">
      <xdr:nvSpPr>
        <xdr:cNvPr id="52" name="人口1人当たり決算額の推移平均値テキスト130"/>
        <xdr:cNvSpPr txBox="1"/>
      </xdr:nvSpPr>
      <xdr:spPr>
        <a:xfrm>
          <a:off x="5740400" y="319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83784</xdr:rowOff>
    </xdr:from>
    <xdr:to>
      <xdr:col>4</xdr:col>
      <xdr:colOff>469900</xdr:colOff>
      <xdr:row>18</xdr:row>
      <xdr:rowOff>90415</xdr:rowOff>
    </xdr:to>
    <xdr:cxnSp macro="">
      <xdr:nvCxnSpPr>
        <xdr:cNvPr id="54" name="直線コネクタ 53"/>
        <xdr:cNvCxnSpPr/>
      </xdr:nvCxnSpPr>
      <xdr:spPr bwMode="auto">
        <a:xfrm>
          <a:off x="4305300" y="3217509"/>
          <a:ext cx="698500" cy="6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83784</xdr:rowOff>
    </xdr:from>
    <xdr:to>
      <xdr:col>3</xdr:col>
      <xdr:colOff>904875</xdr:colOff>
      <xdr:row>18</xdr:row>
      <xdr:rowOff>108507</xdr:rowOff>
    </xdr:to>
    <xdr:cxnSp macro="">
      <xdr:nvCxnSpPr>
        <xdr:cNvPr id="57" name="直線コネクタ 56"/>
        <xdr:cNvCxnSpPr/>
      </xdr:nvCxnSpPr>
      <xdr:spPr bwMode="auto">
        <a:xfrm flipV="1">
          <a:off x="3606800" y="3217509"/>
          <a:ext cx="698500" cy="24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108507</xdr:rowOff>
    </xdr:from>
    <xdr:to>
      <xdr:col>3</xdr:col>
      <xdr:colOff>206375</xdr:colOff>
      <xdr:row>18</xdr:row>
      <xdr:rowOff>140916</xdr:rowOff>
    </xdr:to>
    <xdr:cxnSp macro="">
      <xdr:nvCxnSpPr>
        <xdr:cNvPr id="60" name="直線コネクタ 59"/>
        <xdr:cNvCxnSpPr/>
      </xdr:nvCxnSpPr>
      <xdr:spPr bwMode="auto">
        <a:xfrm flipV="1">
          <a:off x="2908300" y="3242232"/>
          <a:ext cx="698500" cy="32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133908</xdr:rowOff>
    </xdr:from>
    <xdr:to>
      <xdr:col>2</xdr:col>
      <xdr:colOff>692150</xdr:colOff>
      <xdr:row>19</xdr:row>
      <xdr:rowOff>64058</xdr:rowOff>
    </xdr:to>
    <xdr:sp macro="" textlink="">
      <xdr:nvSpPr>
        <xdr:cNvPr id="63" name="フローチャート : 判断 62"/>
        <xdr:cNvSpPr/>
      </xdr:nvSpPr>
      <xdr:spPr bwMode="auto">
        <a:xfrm>
          <a:off x="2857500" y="326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48835</xdr:rowOff>
    </xdr:from>
    <xdr:ext cx="762000" cy="259045"/>
    <xdr:sp macro="" textlink="">
      <xdr:nvSpPr>
        <xdr:cNvPr id="64" name="テキスト ボックス 63"/>
        <xdr:cNvSpPr txBox="1"/>
      </xdr:nvSpPr>
      <xdr:spPr>
        <a:xfrm>
          <a:off x="2527300" y="335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22954</xdr:rowOff>
    </xdr:from>
    <xdr:to>
      <xdr:col>5</xdr:col>
      <xdr:colOff>34925</xdr:colOff>
      <xdr:row>18</xdr:row>
      <xdr:rowOff>124554</xdr:rowOff>
    </xdr:to>
    <xdr:sp macro="" textlink="">
      <xdr:nvSpPr>
        <xdr:cNvPr id="70" name="円/楕円 69"/>
        <xdr:cNvSpPr/>
      </xdr:nvSpPr>
      <xdr:spPr bwMode="auto">
        <a:xfrm>
          <a:off x="5600700" y="315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39481</xdr:rowOff>
    </xdr:from>
    <xdr:ext cx="762000" cy="259045"/>
    <xdr:sp macro="" textlink="">
      <xdr:nvSpPr>
        <xdr:cNvPr id="71" name="人口1人当たり決算額の推移該当値テキスト130"/>
        <xdr:cNvSpPr txBox="1"/>
      </xdr:nvSpPr>
      <xdr:spPr>
        <a:xfrm>
          <a:off x="5740400" y="300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246,776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39615</xdr:rowOff>
    </xdr:from>
    <xdr:to>
      <xdr:col>4</xdr:col>
      <xdr:colOff>520700</xdr:colOff>
      <xdr:row>18</xdr:row>
      <xdr:rowOff>141215</xdr:rowOff>
    </xdr:to>
    <xdr:sp macro="" textlink="">
      <xdr:nvSpPr>
        <xdr:cNvPr id="72" name="円/楕円 71"/>
        <xdr:cNvSpPr/>
      </xdr:nvSpPr>
      <xdr:spPr bwMode="auto">
        <a:xfrm>
          <a:off x="4953000" y="317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151392</xdr:rowOff>
    </xdr:from>
    <xdr:ext cx="736600" cy="259045"/>
    <xdr:sp macro="" textlink="">
      <xdr:nvSpPr>
        <xdr:cNvPr id="73" name="テキスト ボックス 72"/>
        <xdr:cNvSpPr txBox="1"/>
      </xdr:nvSpPr>
      <xdr:spPr>
        <a:xfrm>
          <a:off x="4622800" y="294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236,572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32984</xdr:rowOff>
    </xdr:from>
    <xdr:to>
      <xdr:col>3</xdr:col>
      <xdr:colOff>955675</xdr:colOff>
      <xdr:row>18</xdr:row>
      <xdr:rowOff>134584</xdr:rowOff>
    </xdr:to>
    <xdr:sp macro="" textlink="">
      <xdr:nvSpPr>
        <xdr:cNvPr id="74" name="円/楕円 73"/>
        <xdr:cNvSpPr/>
      </xdr:nvSpPr>
      <xdr:spPr bwMode="auto">
        <a:xfrm>
          <a:off x="4254500" y="316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144761</xdr:rowOff>
    </xdr:from>
    <xdr:ext cx="762000" cy="259045"/>
    <xdr:sp macro="" textlink="">
      <xdr:nvSpPr>
        <xdr:cNvPr id="75" name="テキスト ボックス 74"/>
        <xdr:cNvSpPr txBox="1"/>
      </xdr:nvSpPr>
      <xdr:spPr>
        <a:xfrm>
          <a:off x="3924300" y="293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240,633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57707</xdr:rowOff>
    </xdr:from>
    <xdr:to>
      <xdr:col>3</xdr:col>
      <xdr:colOff>257175</xdr:colOff>
      <xdr:row>18</xdr:row>
      <xdr:rowOff>159307</xdr:rowOff>
    </xdr:to>
    <xdr:sp macro="" textlink="">
      <xdr:nvSpPr>
        <xdr:cNvPr id="76" name="円/楕円 75"/>
        <xdr:cNvSpPr/>
      </xdr:nvSpPr>
      <xdr:spPr bwMode="auto">
        <a:xfrm>
          <a:off x="3556000" y="3191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144084</xdr:rowOff>
    </xdr:from>
    <xdr:ext cx="762000" cy="259045"/>
    <xdr:sp macro="" textlink="">
      <xdr:nvSpPr>
        <xdr:cNvPr id="77" name="テキスト ボックス 76"/>
        <xdr:cNvSpPr txBox="1"/>
      </xdr:nvSpPr>
      <xdr:spPr>
        <a:xfrm>
          <a:off x="3225800" y="3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225,492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90116</xdr:rowOff>
    </xdr:from>
    <xdr:to>
      <xdr:col>2</xdr:col>
      <xdr:colOff>692150</xdr:colOff>
      <xdr:row>19</xdr:row>
      <xdr:rowOff>20266</xdr:rowOff>
    </xdr:to>
    <xdr:sp macro="" textlink="">
      <xdr:nvSpPr>
        <xdr:cNvPr id="78" name="円/楕円 77"/>
        <xdr:cNvSpPr/>
      </xdr:nvSpPr>
      <xdr:spPr bwMode="auto">
        <a:xfrm>
          <a:off x="2857500" y="322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30443</xdr:rowOff>
    </xdr:from>
    <xdr:ext cx="762000" cy="259045"/>
    <xdr:sp macro="" textlink="">
      <xdr:nvSpPr>
        <xdr:cNvPr id="79" name="テキスト ボックス 78"/>
        <xdr:cNvSpPr txBox="1"/>
      </xdr:nvSpPr>
      <xdr:spPr>
        <a:xfrm>
          <a:off x="2527300" y="299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205,644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156073</xdr:rowOff>
    </xdr:from>
    <xdr:to>
      <xdr:col>4</xdr:col>
      <xdr:colOff>1117600</xdr:colOff>
      <xdr:row>35</xdr:row>
      <xdr:rowOff>170918</xdr:rowOff>
    </xdr:to>
    <xdr:cxnSp macro="">
      <xdr:nvCxnSpPr>
        <xdr:cNvPr id="110" name="直線コネクタ 109"/>
        <xdr:cNvCxnSpPr/>
      </xdr:nvCxnSpPr>
      <xdr:spPr bwMode="auto">
        <a:xfrm flipV="1">
          <a:off x="5003800" y="6766423"/>
          <a:ext cx="647700" cy="14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124394</xdr:rowOff>
    </xdr:from>
    <xdr:to>
      <xdr:col>4</xdr:col>
      <xdr:colOff>469900</xdr:colOff>
      <xdr:row>35</xdr:row>
      <xdr:rowOff>170918</xdr:rowOff>
    </xdr:to>
    <xdr:cxnSp macro="">
      <xdr:nvCxnSpPr>
        <xdr:cNvPr id="113" name="直線コネクタ 112"/>
        <xdr:cNvCxnSpPr/>
      </xdr:nvCxnSpPr>
      <xdr:spPr bwMode="auto">
        <a:xfrm>
          <a:off x="4305300" y="6734744"/>
          <a:ext cx="698500" cy="46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124394</xdr:rowOff>
    </xdr:from>
    <xdr:to>
      <xdr:col>3</xdr:col>
      <xdr:colOff>904875</xdr:colOff>
      <xdr:row>35</xdr:row>
      <xdr:rowOff>164225</xdr:rowOff>
    </xdr:to>
    <xdr:cxnSp macro="">
      <xdr:nvCxnSpPr>
        <xdr:cNvPr id="116" name="直線コネクタ 115"/>
        <xdr:cNvCxnSpPr/>
      </xdr:nvCxnSpPr>
      <xdr:spPr bwMode="auto">
        <a:xfrm flipV="1">
          <a:off x="3606800" y="6734744"/>
          <a:ext cx="698500" cy="39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164225</xdr:rowOff>
    </xdr:from>
    <xdr:to>
      <xdr:col>3</xdr:col>
      <xdr:colOff>206375</xdr:colOff>
      <xdr:row>35</xdr:row>
      <xdr:rowOff>181055</xdr:rowOff>
    </xdr:to>
    <xdr:cxnSp macro="">
      <xdr:nvCxnSpPr>
        <xdr:cNvPr id="119" name="直線コネクタ 118"/>
        <xdr:cNvCxnSpPr/>
      </xdr:nvCxnSpPr>
      <xdr:spPr bwMode="auto">
        <a:xfrm flipV="1">
          <a:off x="2908300" y="6774575"/>
          <a:ext cx="698500" cy="16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158030</xdr:rowOff>
    </xdr:from>
    <xdr:to>
      <xdr:col>2</xdr:col>
      <xdr:colOff>692150</xdr:colOff>
      <xdr:row>35</xdr:row>
      <xdr:rowOff>259630</xdr:rowOff>
    </xdr:to>
    <xdr:sp macro="" textlink="">
      <xdr:nvSpPr>
        <xdr:cNvPr id="122" name="フローチャート : 判断 121"/>
        <xdr:cNvSpPr/>
      </xdr:nvSpPr>
      <xdr:spPr bwMode="auto">
        <a:xfrm>
          <a:off x="2857500" y="6768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244407</xdr:rowOff>
    </xdr:from>
    <xdr:ext cx="762000" cy="259045"/>
    <xdr:sp macro="" textlink="">
      <xdr:nvSpPr>
        <xdr:cNvPr id="123" name="テキスト ボックス 122"/>
        <xdr:cNvSpPr txBox="1"/>
      </xdr:nvSpPr>
      <xdr:spPr>
        <a:xfrm>
          <a:off x="2527300" y="685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105273</xdr:rowOff>
    </xdr:from>
    <xdr:to>
      <xdr:col>5</xdr:col>
      <xdr:colOff>34925</xdr:colOff>
      <xdr:row>35</xdr:row>
      <xdr:rowOff>206873</xdr:rowOff>
    </xdr:to>
    <xdr:sp macro="" textlink="">
      <xdr:nvSpPr>
        <xdr:cNvPr id="129" name="円/楕円 128"/>
        <xdr:cNvSpPr/>
      </xdr:nvSpPr>
      <xdr:spPr bwMode="auto">
        <a:xfrm>
          <a:off x="5600700" y="6715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293250</xdr:rowOff>
    </xdr:from>
    <xdr:ext cx="762000" cy="259045"/>
    <xdr:sp macro="" textlink="">
      <xdr:nvSpPr>
        <xdr:cNvPr id="130" name="人口1人当たり決算額の推移該当値テキスト445"/>
        <xdr:cNvSpPr txBox="1"/>
      </xdr:nvSpPr>
      <xdr:spPr>
        <a:xfrm>
          <a:off x="5740400" y="656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120118</xdr:rowOff>
    </xdr:from>
    <xdr:to>
      <xdr:col>4</xdr:col>
      <xdr:colOff>520700</xdr:colOff>
      <xdr:row>35</xdr:row>
      <xdr:rowOff>221718</xdr:rowOff>
    </xdr:to>
    <xdr:sp macro="" textlink="">
      <xdr:nvSpPr>
        <xdr:cNvPr id="131" name="円/楕円 130"/>
        <xdr:cNvSpPr/>
      </xdr:nvSpPr>
      <xdr:spPr bwMode="auto">
        <a:xfrm>
          <a:off x="4953000" y="673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231895</xdr:rowOff>
    </xdr:from>
    <xdr:ext cx="736600" cy="259045"/>
    <xdr:sp macro="" textlink="">
      <xdr:nvSpPr>
        <xdr:cNvPr id="132" name="テキスト ボックス 131"/>
        <xdr:cNvSpPr txBox="1"/>
      </xdr:nvSpPr>
      <xdr:spPr>
        <a:xfrm>
          <a:off x="4622800" y="6499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73594</xdr:rowOff>
    </xdr:from>
    <xdr:to>
      <xdr:col>3</xdr:col>
      <xdr:colOff>955675</xdr:colOff>
      <xdr:row>35</xdr:row>
      <xdr:rowOff>175194</xdr:rowOff>
    </xdr:to>
    <xdr:sp macro="" textlink="">
      <xdr:nvSpPr>
        <xdr:cNvPr id="133" name="円/楕円 132"/>
        <xdr:cNvSpPr/>
      </xdr:nvSpPr>
      <xdr:spPr bwMode="auto">
        <a:xfrm>
          <a:off x="4254500" y="6683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185371</xdr:rowOff>
    </xdr:from>
    <xdr:ext cx="762000" cy="259045"/>
    <xdr:sp macro="" textlink="">
      <xdr:nvSpPr>
        <xdr:cNvPr id="134" name="テキスト ボックス 133"/>
        <xdr:cNvSpPr txBox="1"/>
      </xdr:nvSpPr>
      <xdr:spPr>
        <a:xfrm>
          <a:off x="3924300" y="645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113425</xdr:rowOff>
    </xdr:from>
    <xdr:to>
      <xdr:col>3</xdr:col>
      <xdr:colOff>257175</xdr:colOff>
      <xdr:row>35</xdr:row>
      <xdr:rowOff>215025</xdr:rowOff>
    </xdr:to>
    <xdr:sp macro="" textlink="">
      <xdr:nvSpPr>
        <xdr:cNvPr id="135" name="円/楕円 134"/>
        <xdr:cNvSpPr/>
      </xdr:nvSpPr>
      <xdr:spPr bwMode="auto">
        <a:xfrm>
          <a:off x="3556000" y="6723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225202</xdr:rowOff>
    </xdr:from>
    <xdr:ext cx="762000" cy="259045"/>
    <xdr:sp macro="" textlink="">
      <xdr:nvSpPr>
        <xdr:cNvPr id="136" name="テキスト ボックス 135"/>
        <xdr:cNvSpPr txBox="1"/>
      </xdr:nvSpPr>
      <xdr:spPr>
        <a:xfrm>
          <a:off x="3225800" y="649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130255</xdr:rowOff>
    </xdr:from>
    <xdr:to>
      <xdr:col>2</xdr:col>
      <xdr:colOff>692150</xdr:colOff>
      <xdr:row>35</xdr:row>
      <xdr:rowOff>231855</xdr:rowOff>
    </xdr:to>
    <xdr:sp macro="" textlink="">
      <xdr:nvSpPr>
        <xdr:cNvPr id="137" name="円/楕円 136"/>
        <xdr:cNvSpPr/>
      </xdr:nvSpPr>
      <xdr:spPr bwMode="auto">
        <a:xfrm>
          <a:off x="2857500" y="6740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242032</xdr:rowOff>
    </xdr:from>
    <xdr:ext cx="762000" cy="259045"/>
    <xdr:sp macro="" textlink="">
      <xdr:nvSpPr>
        <xdr:cNvPr id="138" name="テキスト ボックス 137"/>
        <xdr:cNvSpPr txBox="1"/>
      </xdr:nvSpPr>
      <xdr:spPr>
        <a:xfrm>
          <a:off x="2527300" y="65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年度に財政調整基金への積立を約</a:t>
          </a:r>
          <a:r>
            <a:rPr lang="en-US" altLang="ja-JP" sz="1100">
              <a:solidFill>
                <a:schemeClr val="dk1"/>
              </a:solidFill>
              <a:effectLst/>
              <a:latin typeface="+mn-lt"/>
              <a:ea typeface="+mn-ea"/>
              <a:cs typeface="+mn-cs"/>
            </a:rPr>
            <a:t>97</a:t>
          </a:r>
          <a:r>
            <a:rPr lang="ja-JP" altLang="ja-JP" sz="1100">
              <a:solidFill>
                <a:schemeClr val="dk1"/>
              </a:solidFill>
              <a:effectLst/>
              <a:latin typeface="+mn-lt"/>
              <a:ea typeface="+mn-ea"/>
              <a:cs typeface="+mn-cs"/>
            </a:rPr>
            <a:t>百万円行い、大幅に増額したことにより改善が見られる。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aseline="0">
              <a:solidFill>
                <a:schemeClr val="dk1"/>
              </a:solidFill>
              <a:effectLst/>
              <a:latin typeface="+mn-lt"/>
              <a:ea typeface="+mn-ea"/>
              <a:cs typeface="+mn-cs"/>
            </a:rPr>
            <a:t>連結実質赤字比率に関しては、全会計で黒字となっている。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年度から公債費適正化計画を策定し、平成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年間で地方債発行総額</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億円（臨時財政対策債を除く。）をおおむね達成し、平成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年度には、約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億円の公的資金補償金免除繰上償還と臨時財政対策債（縁故債分）の繰上償還を行い、地方債の残高を減らし、平成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年度実質公債費比率は</a:t>
          </a:r>
          <a:r>
            <a:rPr lang="en-US" altLang="ja-JP" sz="1100" b="0" i="0" baseline="0">
              <a:solidFill>
                <a:schemeClr val="dk1"/>
              </a:solidFill>
              <a:effectLst/>
              <a:latin typeface="+mn-lt"/>
              <a:ea typeface="+mn-ea"/>
              <a:cs typeface="+mn-cs"/>
            </a:rPr>
            <a:t>9.9%</a:t>
          </a:r>
          <a:r>
            <a:rPr lang="ja-JP" altLang="ja-JP" sz="1100" b="0" i="0" baseline="0">
              <a:solidFill>
                <a:schemeClr val="dk1"/>
              </a:solidFill>
              <a:effectLst/>
              <a:latin typeface="+mn-lt"/>
              <a:ea typeface="+mn-ea"/>
              <a:cs typeface="+mn-cs"/>
            </a:rPr>
            <a:t>にまで減少した。今後とも繰上償還に努めると共に、適切な投資に向けた借入を計画的に実施していく。</a:t>
          </a:r>
          <a:r>
            <a:rPr lang="ja-JP" altLang="ja-JP" sz="110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岡山県西粟倉村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年度に、約</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億円の公的資金補償金免除繰上償還と臨時財政対策債（縁故債分）の繰上償還を行い、地方債の残高を減らしている。一方、充当可能基金も拡充し、将来負担比率の減少に努めている。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2263492</v>
      </c>
      <c r="BO4" s="379"/>
      <c r="BP4" s="379"/>
      <c r="BQ4" s="379"/>
      <c r="BR4" s="379"/>
      <c r="BS4" s="379"/>
      <c r="BT4" s="379"/>
      <c r="BU4" s="380"/>
      <c r="BV4" s="378">
        <v>2517801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12.9</v>
      </c>
      <c r="CU4" s="556"/>
      <c r="CV4" s="556"/>
      <c r="CW4" s="556"/>
      <c r="CX4" s="556"/>
      <c r="CY4" s="556"/>
      <c r="CZ4" s="556"/>
      <c r="DA4" s="557"/>
      <c r="DB4" s="555">
        <v>15.9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2098025</v>
      </c>
      <c r="BO5" s="384"/>
      <c r="BP5" s="384"/>
      <c r="BQ5" s="384"/>
      <c r="BR5" s="384"/>
      <c r="BS5" s="384"/>
      <c r="BT5" s="384"/>
      <c r="BU5" s="385"/>
      <c r="BV5" s="383">
        <v>2333009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92.4</v>
      </c>
      <c r="CU5" s="354"/>
      <c r="CV5" s="354"/>
      <c r="CW5" s="354"/>
      <c r="CX5" s="354"/>
      <c r="CY5" s="354"/>
      <c r="CZ5" s="354"/>
      <c r="DA5" s="355"/>
      <c r="DB5" s="353">
        <v>89.4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165467</v>
      </c>
      <c r="BO6" s="384"/>
      <c r="BP6" s="384"/>
      <c r="BQ6" s="384"/>
      <c r="BR6" s="384"/>
      <c r="BS6" s="384"/>
      <c r="BT6" s="384"/>
      <c r="BU6" s="385"/>
      <c r="BV6" s="383">
        <v>184792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97.1</v>
      </c>
      <c r="CU6" s="530"/>
      <c r="CV6" s="530"/>
      <c r="CW6" s="530"/>
      <c r="CX6" s="530"/>
      <c r="CY6" s="530"/>
      <c r="CZ6" s="530"/>
      <c r="DA6" s="531"/>
      <c r="DB6" s="529">
        <v>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25546</v>
      </c>
      <c r="BO7" s="384"/>
      <c r="BP7" s="384"/>
      <c r="BQ7" s="384"/>
      <c r="BR7" s="384"/>
      <c r="BS7" s="384"/>
      <c r="BT7" s="384"/>
      <c r="BU7" s="385"/>
      <c r="BV7" s="383">
        <v>8251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1087463</v>
      </c>
      <c r="CU7" s="384"/>
      <c r="CV7" s="384"/>
      <c r="CW7" s="384"/>
      <c r="CX7" s="384"/>
      <c r="CY7" s="384"/>
      <c r="CZ7" s="384"/>
      <c r="DA7" s="385"/>
      <c r="DB7" s="383">
        <v>1108025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139921</v>
      </c>
      <c r="BO8" s="384"/>
      <c r="BP8" s="384"/>
      <c r="BQ8" s="384"/>
      <c r="BR8" s="384"/>
      <c r="BS8" s="384"/>
      <c r="BT8" s="384"/>
      <c r="BU8" s="385"/>
      <c r="BV8" s="383">
        <v>176541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0.13</v>
      </c>
      <c r="CU8" s="493"/>
      <c r="CV8" s="493"/>
      <c r="CW8" s="493"/>
      <c r="CX8" s="493"/>
      <c r="CY8" s="493"/>
      <c r="CZ8" s="493"/>
      <c r="DA8" s="494"/>
      <c r="DB8" s="492">
        <v>0.13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1520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-36620</v>
      </c>
      <c r="BO9" s="384"/>
      <c r="BP9" s="384"/>
      <c r="BQ9" s="384"/>
      <c r="BR9" s="384"/>
      <c r="BS9" s="384"/>
      <c r="BT9" s="384"/>
      <c r="BU9" s="385"/>
      <c r="BV9" s="383">
        <v>58426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16.3</v>
      </c>
      <c r="CU9" s="354"/>
      <c r="CV9" s="354"/>
      <c r="CW9" s="354"/>
      <c r="CX9" s="354"/>
      <c r="CY9" s="354"/>
      <c r="CZ9" s="354"/>
      <c r="DA9" s="355"/>
      <c r="DB9" s="353">
        <v>16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1684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120383</v>
      </c>
      <c r="BO10" s="384"/>
      <c r="BP10" s="384"/>
      <c r="BQ10" s="384"/>
      <c r="BR10" s="384"/>
      <c r="BS10" s="384"/>
      <c r="BT10" s="384"/>
      <c r="BU10" s="385"/>
      <c r="BV10" s="383">
        <v>64066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v>13187</v>
      </c>
      <c r="BO11" s="384"/>
      <c r="BP11" s="384"/>
      <c r="BQ11" s="384"/>
      <c r="BR11" s="384"/>
      <c r="BS11" s="384"/>
      <c r="BT11" s="384"/>
      <c r="BU11" s="385"/>
      <c r="BV11" s="383">
        <v>12646</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1530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1523</v>
      </c>
      <c r="S13" s="485"/>
      <c r="T13" s="485"/>
      <c r="U13" s="485"/>
      <c r="V13" s="486"/>
      <c r="W13" s="472" t="s">
        <v>123</v>
      </c>
      <c r="X13" s="396"/>
      <c r="Y13" s="396"/>
      <c r="Z13" s="396"/>
      <c r="AA13" s="396"/>
      <c r="AB13" s="397"/>
      <c r="AC13" s="359">
        <v>97</v>
      </c>
      <c r="AD13" s="360"/>
      <c r="AE13" s="360"/>
      <c r="AF13" s="360"/>
      <c r="AG13" s="361"/>
      <c r="AH13" s="359">
        <v>129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96950</v>
      </c>
      <c r="BO13" s="384"/>
      <c r="BP13" s="384"/>
      <c r="BQ13" s="384"/>
      <c r="BR13" s="384"/>
      <c r="BS13" s="384"/>
      <c r="BT13" s="384"/>
      <c r="BU13" s="385"/>
      <c r="BV13" s="383">
        <v>135138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1535</v>
      </c>
      <c r="S14" s="485"/>
      <c r="T14" s="485"/>
      <c r="U14" s="485"/>
      <c r="V14" s="486"/>
      <c r="W14" s="487"/>
      <c r="X14" s="399"/>
      <c r="Y14" s="399"/>
      <c r="Z14" s="399"/>
      <c r="AA14" s="399"/>
      <c r="AB14" s="400"/>
      <c r="AC14" s="477">
        <v>14.1</v>
      </c>
      <c r="AD14" s="478"/>
      <c r="AE14" s="478"/>
      <c r="AF14" s="478"/>
      <c r="AG14" s="479"/>
      <c r="AH14" s="477">
        <v>15.8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v>23.7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1525</v>
      </c>
      <c r="S15" s="485"/>
      <c r="T15" s="485"/>
      <c r="U15" s="485"/>
      <c r="V15" s="486"/>
      <c r="W15" s="472" t="s">
        <v>130</v>
      </c>
      <c r="X15" s="396"/>
      <c r="Y15" s="396"/>
      <c r="Z15" s="396"/>
      <c r="AA15" s="396"/>
      <c r="AB15" s="397"/>
      <c r="AC15" s="359">
        <v>207</v>
      </c>
      <c r="AD15" s="360"/>
      <c r="AE15" s="360"/>
      <c r="AF15" s="360"/>
      <c r="AG15" s="361"/>
      <c r="AH15" s="359">
        <v>275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133067</v>
      </c>
      <c r="BO15" s="379"/>
      <c r="BP15" s="379"/>
      <c r="BQ15" s="379"/>
      <c r="BR15" s="379"/>
      <c r="BS15" s="379"/>
      <c r="BT15" s="379"/>
      <c r="BU15" s="380"/>
      <c r="BV15" s="378">
        <v>131218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30</v>
      </c>
      <c r="AD16" s="478"/>
      <c r="AE16" s="478"/>
      <c r="AF16" s="478"/>
      <c r="AG16" s="479"/>
      <c r="AH16" s="477">
        <v>33.799999999999997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1000125</v>
      </c>
      <c r="BO16" s="384"/>
      <c r="BP16" s="384"/>
      <c r="BQ16" s="384"/>
      <c r="BR16" s="384"/>
      <c r="BS16" s="384"/>
      <c r="BT16" s="384"/>
      <c r="BU16" s="385"/>
      <c r="BV16" s="383">
        <v>1021950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385</v>
      </c>
      <c r="AD17" s="360"/>
      <c r="AE17" s="360"/>
      <c r="AF17" s="360"/>
      <c r="AG17" s="361"/>
      <c r="AH17" s="359">
        <v>395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166723</v>
      </c>
      <c r="BO17" s="384"/>
      <c r="BP17" s="384"/>
      <c r="BQ17" s="384"/>
      <c r="BR17" s="384"/>
      <c r="BS17" s="384"/>
      <c r="BT17" s="384"/>
      <c r="BU17" s="385"/>
      <c r="BV17" s="383">
        <v>165028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57.97</v>
      </c>
      <c r="M18" s="448"/>
      <c r="N18" s="448"/>
      <c r="O18" s="448"/>
      <c r="P18" s="448"/>
      <c r="Q18" s="448"/>
      <c r="R18" s="449"/>
      <c r="S18" s="449"/>
      <c r="T18" s="449"/>
      <c r="U18" s="449"/>
      <c r="V18" s="450"/>
      <c r="W18" s="464"/>
      <c r="X18" s="465"/>
      <c r="Y18" s="465"/>
      <c r="Z18" s="465"/>
      <c r="AA18" s="465"/>
      <c r="AB18" s="473"/>
      <c r="AC18" s="347">
        <v>55.9</v>
      </c>
      <c r="AD18" s="348"/>
      <c r="AE18" s="348"/>
      <c r="AF18" s="348"/>
      <c r="AG18" s="451"/>
      <c r="AH18" s="347">
        <v>48.5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1025845</v>
      </c>
      <c r="BO18" s="384"/>
      <c r="BP18" s="384"/>
      <c r="BQ18" s="384"/>
      <c r="BR18" s="384"/>
      <c r="BS18" s="384"/>
      <c r="BT18" s="384"/>
      <c r="BU18" s="385"/>
      <c r="BV18" s="383">
        <v>1022121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1541007</v>
      </c>
      <c r="BO19" s="384"/>
      <c r="BP19" s="384"/>
      <c r="BQ19" s="384"/>
      <c r="BR19" s="384"/>
      <c r="BS19" s="384"/>
      <c r="BT19" s="384"/>
      <c r="BU19" s="385"/>
      <c r="BV19" s="383">
        <v>1532107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557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2237856</v>
      </c>
      <c r="BO23" s="384"/>
      <c r="BP23" s="384"/>
      <c r="BQ23" s="384"/>
      <c r="BR23" s="384"/>
      <c r="BS23" s="384"/>
      <c r="BT23" s="384"/>
      <c r="BU23" s="385"/>
      <c r="BV23" s="383">
        <v>2253456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5740</v>
      </c>
      <c r="R24" s="360"/>
      <c r="S24" s="360"/>
      <c r="T24" s="360"/>
      <c r="U24" s="360"/>
      <c r="V24" s="361"/>
      <c r="W24" s="425"/>
      <c r="X24" s="416"/>
      <c r="Y24" s="417"/>
      <c r="Z24" s="356" t="s">
        <v>154</v>
      </c>
      <c r="AA24" s="357"/>
      <c r="AB24" s="357"/>
      <c r="AC24" s="357"/>
      <c r="AD24" s="357"/>
      <c r="AE24" s="357"/>
      <c r="AF24" s="357"/>
      <c r="AG24" s="358"/>
      <c r="AH24" s="359">
        <v>28</v>
      </c>
      <c r="AI24" s="360"/>
      <c r="AJ24" s="360"/>
      <c r="AK24" s="360"/>
      <c r="AL24" s="361"/>
      <c r="AM24" s="359">
        <v>83720</v>
      </c>
      <c r="AN24" s="360"/>
      <c r="AO24" s="360"/>
      <c r="AP24" s="360"/>
      <c r="AQ24" s="360"/>
      <c r="AR24" s="361"/>
      <c r="AS24" s="359">
        <v>2990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1840007</v>
      </c>
      <c r="BO24" s="384"/>
      <c r="BP24" s="384"/>
      <c r="BQ24" s="384"/>
      <c r="BR24" s="384"/>
      <c r="BS24" s="384"/>
      <c r="BT24" s="384"/>
      <c r="BU24" s="385"/>
      <c r="BV24" s="383">
        <v>1847816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5130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4790</v>
      </c>
      <c r="R26" s="360"/>
      <c r="S26" s="360"/>
      <c r="T26" s="360"/>
      <c r="U26" s="360"/>
      <c r="V26" s="361"/>
      <c r="W26" s="425"/>
      <c r="X26" s="416"/>
      <c r="Y26" s="417"/>
      <c r="Z26" s="356" t="s">
        <v>160</v>
      </c>
      <c r="AA26" s="438"/>
      <c r="AB26" s="438"/>
      <c r="AC26" s="438"/>
      <c r="AD26" s="438"/>
      <c r="AE26" s="438"/>
      <c r="AF26" s="438"/>
      <c r="AG26" s="439"/>
      <c r="AH26" s="359" t="s">
        <v>120</v>
      </c>
      <c r="AI26" s="360"/>
      <c r="AJ26" s="360"/>
      <c r="AK26" s="360"/>
      <c r="AL26" s="361"/>
      <c r="AM26" s="359" t="s">
        <v>120</v>
      </c>
      <c r="AN26" s="360"/>
      <c r="AO26" s="360"/>
      <c r="AP26" s="360"/>
      <c r="AQ26" s="360"/>
      <c r="AR26" s="361"/>
      <c r="AS26" s="359" t="s">
        <v>120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2630</v>
      </c>
      <c r="R27" s="360"/>
      <c r="S27" s="360"/>
      <c r="T27" s="360"/>
      <c r="U27" s="360"/>
      <c r="V27" s="361"/>
      <c r="W27" s="425"/>
      <c r="X27" s="416"/>
      <c r="Y27" s="417"/>
      <c r="Z27" s="356" t="s">
        <v>163</v>
      </c>
      <c r="AA27" s="357"/>
      <c r="AB27" s="357"/>
      <c r="AC27" s="357"/>
      <c r="AD27" s="357"/>
      <c r="AE27" s="357"/>
      <c r="AF27" s="357"/>
      <c r="AG27" s="358"/>
      <c r="AH27" s="359">
        <v>5</v>
      </c>
      <c r="AI27" s="360"/>
      <c r="AJ27" s="360"/>
      <c r="AK27" s="360"/>
      <c r="AL27" s="361"/>
      <c r="AM27" s="359">
        <v>12530</v>
      </c>
      <c r="AN27" s="360"/>
      <c r="AO27" s="360"/>
      <c r="AP27" s="360"/>
      <c r="AQ27" s="360"/>
      <c r="AR27" s="361"/>
      <c r="AS27" s="359">
        <v>2506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2200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414521</v>
      </c>
      <c r="BO28" s="379"/>
      <c r="BP28" s="379"/>
      <c r="BQ28" s="379"/>
      <c r="BR28" s="379"/>
      <c r="BS28" s="379"/>
      <c r="BT28" s="379"/>
      <c r="BU28" s="380"/>
      <c r="BV28" s="378">
        <v>294138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6</v>
      </c>
      <c r="M29" s="360"/>
      <c r="N29" s="360"/>
      <c r="O29" s="360"/>
      <c r="P29" s="361"/>
      <c r="Q29" s="359">
        <v>2000</v>
      </c>
      <c r="R29" s="360"/>
      <c r="S29" s="360"/>
      <c r="T29" s="360"/>
      <c r="U29" s="360"/>
      <c r="V29" s="361"/>
      <c r="W29" s="426"/>
      <c r="X29" s="427"/>
      <c r="Y29" s="428"/>
      <c r="Z29" s="356" t="s">
        <v>170</v>
      </c>
      <c r="AA29" s="357"/>
      <c r="AB29" s="357"/>
      <c r="AC29" s="357"/>
      <c r="AD29" s="357"/>
      <c r="AE29" s="357"/>
      <c r="AF29" s="357"/>
      <c r="AG29" s="358"/>
      <c r="AH29" s="359">
        <v>33</v>
      </c>
      <c r="AI29" s="360"/>
      <c r="AJ29" s="360"/>
      <c r="AK29" s="360"/>
      <c r="AL29" s="361"/>
      <c r="AM29" s="359">
        <v>96250</v>
      </c>
      <c r="AN29" s="360"/>
      <c r="AO29" s="360"/>
      <c r="AP29" s="360"/>
      <c r="AQ29" s="360"/>
      <c r="AR29" s="361"/>
      <c r="AS29" s="359">
        <v>2917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157131</v>
      </c>
      <c r="BO29" s="384"/>
      <c r="BP29" s="384"/>
      <c r="BQ29" s="384"/>
      <c r="BR29" s="384"/>
      <c r="BS29" s="384"/>
      <c r="BT29" s="384"/>
      <c r="BU29" s="385"/>
      <c r="BV29" s="383">
        <v>158049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414279</v>
      </c>
      <c r="BO30" s="387"/>
      <c r="BP30" s="387"/>
      <c r="BQ30" s="387"/>
      <c r="BR30" s="387"/>
      <c r="BS30" s="387"/>
      <c r="BT30" s="387"/>
      <c r="BU30" s="388"/>
      <c r="BV30" s="386">
        <v>288264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西粟倉村国民健康保険事業勘定特別会計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西粟倉村簡易水道事業特別会計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勝英農業共済事務組合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森林管理特別会計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西粟倉村国民健康保険施設勘定特別会計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西粟倉村農業集落排水事業特別会計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美作養護老人ホーム組合（養護老人ホーム会計）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西粟倉村介護保険事業勘定特別会計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西粟倉村観光事業特別会計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美作養護老人ホーム組合（特別養護老人ホーム会計）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西粟倉村後期高齢者医療事業特別会計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美作養護老人ホーム組合（訪問介護事業特別会計）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西粟倉村介護サービス事業勘定特別会計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勝英衛生施設組合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4" t="s">
        <v>24</v>
      </c>
      <c r="C41" s="1185"/>
      <c r="D41" s="81"/>
      <c r="E41" s="1186" t="s">
        <v>25</v>
      </c>
      <c r="F41" s="1186"/>
      <c r="G41" s="1186"/>
      <c r="H41" s="1187"/>
      <c r="I41" s="82">
        <v>2215</v>
      </c>
      <c r="J41" s="83">
        <v>2104</v>
      </c>
      <c r="K41" s="83">
        <v>2063</v>
      </c>
      <c r="L41" s="83">
        <v>2253</v>
      </c>
      <c r="M41" s="84">
        <v>2238</v>
      </c>
    </row>
    <row r="42" spans="2:13" ht="27.75" customHeight="1">
      <c r="B42" s="1174"/>
      <c r="C42" s="1175"/>
      <c r="D42" s="85"/>
      <c r="E42" s="1178" t="s">
        <v>26</v>
      </c>
      <c r="F42" s="1178"/>
      <c r="G42" s="1178"/>
      <c r="H42" s="1179"/>
      <c r="I42" s="86" t="s">
        <v>481</v>
      </c>
      <c r="J42" s="87" t="s">
        <v>481</v>
      </c>
      <c r="K42" s="87" t="s">
        <v>481</v>
      </c>
      <c r="L42" s="87" t="s">
        <v>481</v>
      </c>
      <c r="M42" s="88" t="s">
        <v>481</v>
      </c>
    </row>
    <row r="43" spans="2:13" ht="27.75" customHeight="1">
      <c r="B43" s="1174"/>
      <c r="C43" s="1175"/>
      <c r="D43" s="85"/>
      <c r="E43" s="1178" t="s">
        <v>27</v>
      </c>
      <c r="F43" s="1178"/>
      <c r="G43" s="1178"/>
      <c r="H43" s="1179"/>
      <c r="I43" s="86">
        <v>683</v>
      </c>
      <c r="J43" s="87">
        <v>642</v>
      </c>
      <c r="K43" s="87">
        <v>492</v>
      </c>
      <c r="L43" s="87">
        <v>514</v>
      </c>
      <c r="M43" s="88">
        <v>402</v>
      </c>
    </row>
    <row r="44" spans="2:13" ht="27.75" customHeight="1">
      <c r="B44" s="1174"/>
      <c r="C44" s="1175"/>
      <c r="D44" s="85"/>
      <c r="E44" s="1178" t="s">
        <v>28</v>
      </c>
      <c r="F44" s="1178"/>
      <c r="G44" s="1178"/>
      <c r="H44" s="1179"/>
      <c r="I44" s="86">
        <v>5</v>
      </c>
      <c r="J44" s="87">
        <v>25</v>
      </c>
      <c r="K44" s="87">
        <v>25</v>
      </c>
      <c r="L44" s="87" t="s">
        <v>481</v>
      </c>
      <c r="M44" s="88" t="s">
        <v>481</v>
      </c>
    </row>
    <row r="45" spans="2:13" ht="27.75" customHeight="1">
      <c r="B45" s="1174"/>
      <c r="C45" s="1175"/>
      <c r="D45" s="85"/>
      <c r="E45" s="1178" t="s">
        <v>29</v>
      </c>
      <c r="F45" s="1178"/>
      <c r="G45" s="1178"/>
      <c r="H45" s="1179"/>
      <c r="I45" s="86">
        <v>255</v>
      </c>
      <c r="J45" s="87">
        <v>242</v>
      </c>
      <c r="K45" s="87">
        <v>254</v>
      </c>
      <c r="L45" s="87">
        <v>204</v>
      </c>
      <c r="M45" s="88">
        <v>192</v>
      </c>
    </row>
    <row r="46" spans="2:13" ht="27.75" customHeight="1">
      <c r="B46" s="1174"/>
      <c r="C46" s="1175"/>
      <c r="D46" s="85"/>
      <c r="E46" s="1178" t="s">
        <v>30</v>
      </c>
      <c r="F46" s="1178"/>
      <c r="G46" s="1178"/>
      <c r="H46" s="1179"/>
      <c r="I46" s="86" t="s">
        <v>481</v>
      </c>
      <c r="J46" s="87" t="s">
        <v>481</v>
      </c>
      <c r="K46" s="87" t="s">
        <v>481</v>
      </c>
      <c r="L46" s="87" t="s">
        <v>481</v>
      </c>
      <c r="M46" s="88" t="s">
        <v>481</v>
      </c>
    </row>
    <row r="47" spans="2:13" ht="27.75" customHeight="1">
      <c r="B47" s="1174"/>
      <c r="C47" s="1175"/>
      <c r="D47" s="85"/>
      <c r="E47" s="1178" t="s">
        <v>31</v>
      </c>
      <c r="F47" s="1178"/>
      <c r="G47" s="1178"/>
      <c r="H47" s="1179"/>
      <c r="I47" s="86" t="s">
        <v>481</v>
      </c>
      <c r="J47" s="87" t="s">
        <v>481</v>
      </c>
      <c r="K47" s="87" t="s">
        <v>481</v>
      </c>
      <c r="L47" s="87" t="s">
        <v>481</v>
      </c>
      <c r="M47" s="88" t="s">
        <v>481</v>
      </c>
    </row>
    <row r="48" spans="2:13" ht="27.75" customHeight="1">
      <c r="B48" s="1176"/>
      <c r="C48" s="1177"/>
      <c r="D48" s="85"/>
      <c r="E48" s="1178" t="s">
        <v>32</v>
      </c>
      <c r="F48" s="1178"/>
      <c r="G48" s="1178"/>
      <c r="H48" s="1179"/>
      <c r="I48" s="86" t="s">
        <v>481</v>
      </c>
      <c r="J48" s="87" t="s">
        <v>481</v>
      </c>
      <c r="K48" s="87" t="s">
        <v>481</v>
      </c>
      <c r="L48" s="87" t="s">
        <v>481</v>
      </c>
      <c r="M48" s="88" t="s">
        <v>481</v>
      </c>
    </row>
    <row r="49" spans="2:13" ht="27.75" customHeight="1">
      <c r="B49" s="1172" t="s">
        <v>33</v>
      </c>
      <c r="C49" s="1173"/>
      <c r="D49" s="89"/>
      <c r="E49" s="1178" t="s">
        <v>34</v>
      </c>
      <c r="F49" s="1178"/>
      <c r="G49" s="1178"/>
      <c r="H49" s="1179"/>
      <c r="I49" s="86">
        <v>702</v>
      </c>
      <c r="J49" s="87">
        <v>445</v>
      </c>
      <c r="K49" s="87">
        <v>373</v>
      </c>
      <c r="L49" s="87">
        <v>740</v>
      </c>
      <c r="M49" s="88">
        <v>986</v>
      </c>
    </row>
    <row r="50" spans="2:13" ht="27.75" customHeight="1">
      <c r="B50" s="1174"/>
      <c r="C50" s="1175"/>
      <c r="D50" s="85"/>
      <c r="E50" s="1178" t="s">
        <v>35</v>
      </c>
      <c r="F50" s="1178"/>
      <c r="G50" s="1178"/>
      <c r="H50" s="1179"/>
      <c r="I50" s="86">
        <v>114</v>
      </c>
      <c r="J50" s="87">
        <v>122</v>
      </c>
      <c r="K50" s="87">
        <v>65</v>
      </c>
      <c r="L50" s="87">
        <v>55</v>
      </c>
      <c r="M50" s="88">
        <v>45</v>
      </c>
    </row>
    <row r="51" spans="2:13" ht="27.75" customHeight="1">
      <c r="B51" s="1176"/>
      <c r="C51" s="1177"/>
      <c r="D51" s="85"/>
      <c r="E51" s="1178" t="s">
        <v>36</v>
      </c>
      <c r="F51" s="1178"/>
      <c r="G51" s="1178"/>
      <c r="H51" s="1179"/>
      <c r="I51" s="86">
        <v>1693</v>
      </c>
      <c r="J51" s="87">
        <v>2084</v>
      </c>
      <c r="K51" s="87">
        <v>2017</v>
      </c>
      <c r="L51" s="87">
        <v>1965</v>
      </c>
      <c r="M51" s="88">
        <v>1955</v>
      </c>
    </row>
    <row r="52" spans="2:13" ht="27.75" customHeight="1" thickBot="1">
      <c r="B52" s="1180" t="s">
        <v>37</v>
      </c>
      <c r="C52" s="1181"/>
      <c r="D52" s="90"/>
      <c r="E52" s="1182" t="s">
        <v>38</v>
      </c>
      <c r="F52" s="1182"/>
      <c r="G52" s="1182"/>
      <c r="H52" s="1183"/>
      <c r="I52" s="91">
        <v>648</v>
      </c>
      <c r="J52" s="92">
        <v>361</v>
      </c>
      <c r="K52" s="92">
        <v>379</v>
      </c>
      <c r="L52" s="92">
        <v>211</v>
      </c>
      <c r="M52" s="93">
        <v>-153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375501</v>
      </c>
      <c r="E3" s="116"/>
      <c r="F3" s="117">
        <v>220780</v>
      </c>
      <c r="G3" s="118"/>
      <c r="H3" s="119"/>
    </row>
    <row r="4" spans="1:8">
      <c r="A4" s="120"/>
      <c r="B4" s="121"/>
      <c r="C4" s="122"/>
      <c r="D4" s="123">
        <v>56570</v>
      </c>
      <c r="E4" s="124"/>
      <c r="F4" s="125">
        <v>105334</v>
      </c>
      <c r="G4" s="126"/>
      <c r="H4" s="127"/>
    </row>
    <row r="5" spans="1:8">
      <c r="A5" s="108" t="s">
        <v>514</v>
      </c>
      <c r="B5" s="113"/>
      <c r="C5" s="114"/>
      <c r="D5" s="115">
        <v>200451</v>
      </c>
      <c r="E5" s="116"/>
      <c r="F5" s="117">
        <v>203567</v>
      </c>
      <c r="G5" s="118"/>
      <c r="H5" s="119"/>
    </row>
    <row r="6" spans="1:8">
      <c r="A6" s="120"/>
      <c r="B6" s="121"/>
      <c r="C6" s="122"/>
      <c r="D6" s="123">
        <v>87659</v>
      </c>
      <c r="E6" s="124"/>
      <c r="F6" s="125">
        <v>121137</v>
      </c>
      <c r="G6" s="126"/>
      <c r="H6" s="127"/>
    </row>
    <row r="7" spans="1:8">
      <c r="A7" s="108" t="s">
        <v>515</v>
      </c>
      <c r="B7" s="113"/>
      <c r="C7" s="114"/>
      <c r="D7" s="115">
        <v>284893</v>
      </c>
      <c r="E7" s="116"/>
      <c r="F7" s="117">
        <v>185018</v>
      </c>
      <c r="G7" s="118"/>
      <c r="H7" s="119"/>
    </row>
    <row r="8" spans="1:8">
      <c r="A8" s="120"/>
      <c r="B8" s="121"/>
      <c r="C8" s="122"/>
      <c r="D8" s="123">
        <v>63131</v>
      </c>
      <c r="E8" s="124"/>
      <c r="F8" s="125">
        <v>95064</v>
      </c>
      <c r="G8" s="126"/>
      <c r="H8" s="127"/>
    </row>
    <row r="9" spans="1:8">
      <c r="A9" s="108" t="s">
        <v>516</v>
      </c>
      <c r="B9" s="113"/>
      <c r="C9" s="114"/>
      <c r="D9" s="115">
        <v>490603</v>
      </c>
      <c r="E9" s="116"/>
      <c r="F9" s="117">
        <v>238802</v>
      </c>
      <c r="G9" s="118"/>
      <c r="H9" s="119"/>
    </row>
    <row r="10" spans="1:8">
      <c r="A10" s="120"/>
      <c r="B10" s="121"/>
      <c r="C10" s="122"/>
      <c r="D10" s="123">
        <v>208480</v>
      </c>
      <c r="E10" s="124"/>
      <c r="F10" s="125">
        <v>128562</v>
      </c>
      <c r="G10" s="126"/>
      <c r="H10" s="127"/>
    </row>
    <row r="11" spans="1:8">
      <c r="A11" s="108" t="s">
        <v>517</v>
      </c>
      <c r="B11" s="113"/>
      <c r="C11" s="114"/>
      <c r="D11" s="115">
        <v>249807</v>
      </c>
      <c r="E11" s="116"/>
      <c r="F11" s="117">
        <v>288550</v>
      </c>
      <c r="G11" s="118"/>
      <c r="H11" s="119"/>
    </row>
    <row r="12" spans="1:8">
      <c r="A12" s="120"/>
      <c r="B12" s="121"/>
      <c r="C12" s="128"/>
      <c r="D12" s="123">
        <v>30703</v>
      </c>
      <c r="E12" s="124"/>
      <c r="F12" s="125">
        <v>141525</v>
      </c>
      <c r="G12" s="126"/>
      <c r="H12" s="127"/>
    </row>
    <row r="13" spans="1:8">
      <c r="A13" s="108"/>
      <c r="B13" s="113"/>
      <c r="C13" s="129"/>
      <c r="D13" s="130">
        <v>320251</v>
      </c>
      <c r="E13" s="131"/>
      <c r="F13" s="132">
        <v>227343</v>
      </c>
      <c r="G13" s="133"/>
      <c r="H13" s="119"/>
    </row>
    <row r="14" spans="1:8">
      <c r="A14" s="120"/>
      <c r="B14" s="121"/>
      <c r="C14" s="122"/>
      <c r="D14" s="123">
        <v>89309</v>
      </c>
      <c r="E14" s="124"/>
      <c r="F14" s="125">
        <v>118324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10.34</v>
      </c>
      <c r="C19" s="134">
        <f>ROUND(VALUE(SUBSTITUTE(実質収支比率等に係る経年分析!G$48,"▲","-")),2)</f>
        <v>14.04</v>
      </c>
      <c r="D19" s="134">
        <f>ROUND(VALUE(SUBSTITUTE(実質収支比率等に係る経年分析!H$48,"▲","-")),2)</f>
        <v>10.44</v>
      </c>
      <c r="E19" s="134">
        <f>ROUND(VALUE(SUBSTITUTE(実質収支比率等に係る経年分析!I$48,"▲","-")),2)</f>
        <v>15.93</v>
      </c>
      <c r="F19" s="134">
        <f>ROUND(VALUE(SUBSTITUTE(実質収支比率等に係る経年分析!J$48,"▲","-")),2)</f>
        <v>12.87</v>
      </c>
    </row>
    <row r="20" spans="1:11">
      <c r="A20" s="134" t="s">
        <v>43</v>
      </c>
      <c r="B20" s="134">
        <f>ROUND(VALUE(SUBSTITUTE(実質収支比率等に係る経年分析!F$47,"▲","-")),2)</f>
        <v>16.87</v>
      </c>
      <c r="C20" s="134">
        <f>ROUND(VALUE(SUBSTITUTE(実質収支比率等に係る経年分析!G$47,"▲","-")),2)</f>
        <v>21.3</v>
      </c>
      <c r="D20" s="134">
        <f>ROUND(VALUE(SUBSTITUTE(実質収支比率等に係る経年分析!H$47,"▲","-")),2)</f>
        <v>20.329999999999998</v>
      </c>
      <c r="E20" s="134">
        <f>ROUND(VALUE(SUBSTITUTE(実質収支比率等に係る経年分析!I$47,"▲","-")),2)</f>
        <v>26.55</v>
      </c>
      <c r="F20" s="134">
        <f>ROUND(VALUE(SUBSTITUTE(実質収支比率等に係る経年分析!J$47,"▲","-")),2)</f>
        <v>38.119999999999997</v>
      </c>
    </row>
    <row r="21" spans="1:11">
      <c r="A21" s="134" t="s">
        <v>44</v>
      </c>
      <c r="B21" s="134">
        <f>IF(ISNUMBER(VALUE(SUBSTITUTE(実質収支比率等に係る経年分析!F$49,"▲","-"))),ROUND(VALUE(SUBSTITUTE(実質収支比率等に係る経年分析!F$49,"▲","-")),2),NA())</f>
        <v>12.66</v>
      </c>
      <c r="C21" s="134">
        <f>IF(ISNUMBER(VALUE(SUBSTITUTE(実質収支比率等に係る経年分析!G$49,"▲","-"))),ROUND(VALUE(SUBSTITUTE(実質収支比率等に係る経年分析!G$49,"▲","-")),2),NA())</f>
        <v>10.14</v>
      </c>
      <c r="D21" s="134">
        <f>IF(ISNUMBER(VALUE(SUBSTITUTE(実質収支比率等に係る経年分析!H$49,"▲","-"))),ROUND(VALUE(SUBSTITUTE(実質収支比率等に係る経年分析!H$49,"▲","-")),2),NA())</f>
        <v>-3.52</v>
      </c>
      <c r="E21" s="134">
        <f>IF(ISNUMBER(VALUE(SUBSTITUTE(実質収支比率等に係る経年分析!I$49,"▲","-"))),ROUND(VALUE(SUBSTITUTE(実質収支比率等に係る経年分析!I$49,"▲","-")),2),NA())</f>
        <v>12.2</v>
      </c>
      <c r="F21" s="134">
        <f>IF(ISNUMBER(VALUE(SUBSTITUTE(実質収支比率等に係る経年分析!J$49,"▲","-"))),ROUND(VALUE(SUBSTITUTE(実質収支比率等に係る経年分析!J$49,"▲","-")),2),NA())</f>
        <v>8.92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西粟倉村後期高齢者医療事業特別会計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西粟倉村簡易水道事業特別会計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西粟倉村農業集落排水事業特別会計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西粟倉村国民健康保険施設勘定特別会計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0.55000000000000004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西粟倉村介護保険事業勘定特別会計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西粟倉村介護サービス事業勘定特別会計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v>
      </c>
    </row>
    <row r="35" spans="1:16">
      <c r="A35" s="135" t="str">
        <f>IF(連結実質赤字比率に係る赤字・黒字の構成分析!C$35="",NA(),連結実質赤字比率に係る赤字・黒字の構成分析!C$35)</f>
        <v>西粟倉村国民健康保険事業勘定特別会計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12.86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298</v>
      </c>
      <c r="E42" s="136"/>
      <c r="F42" s="136"/>
      <c r="G42" s="136">
        <f>'実質公債費比率（分子）の構造'!L$52</f>
        <v>289</v>
      </c>
      <c r="H42" s="136"/>
      <c r="I42" s="136"/>
      <c r="J42" s="136">
        <f>'実質公債費比率（分子）の構造'!M$52</f>
        <v>245</v>
      </c>
      <c r="K42" s="136"/>
      <c r="L42" s="136"/>
      <c r="M42" s="136">
        <f>'実質公債費比率（分子）の構造'!N$52</f>
        <v>236</v>
      </c>
      <c r="N42" s="136"/>
      <c r="O42" s="136"/>
      <c r="P42" s="136">
        <f>'実質公債費比率（分子）の構造'!O$52</f>
        <v>235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70</v>
      </c>
      <c r="C46" s="136"/>
      <c r="D46" s="136"/>
      <c r="E46" s="136">
        <f>'実質公債費比率（分子）の構造'!L$48</f>
        <v>77</v>
      </c>
      <c r="F46" s="136"/>
      <c r="G46" s="136"/>
      <c r="H46" s="136">
        <f>'実質公債費比率（分子）の構造'!M$48</f>
        <v>73</v>
      </c>
      <c r="I46" s="136"/>
      <c r="J46" s="136"/>
      <c r="K46" s="136">
        <f>'実質公債費比率（分子）の構造'!N$48</f>
        <v>71</v>
      </c>
      <c r="L46" s="136"/>
      <c r="M46" s="136"/>
      <c r="N46" s="136">
        <f>'実質公債費比率（分子）の構造'!O$48</f>
        <v>71</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308</v>
      </c>
      <c r="C49" s="136"/>
      <c r="D49" s="136"/>
      <c r="E49" s="136">
        <f>'実質公債費比率（分子）の構造'!L$45</f>
        <v>296</v>
      </c>
      <c r="F49" s="136"/>
      <c r="G49" s="136"/>
      <c r="H49" s="136">
        <f>'実質公債費比率（分子）の構造'!M$45</f>
        <v>268</v>
      </c>
      <c r="I49" s="136"/>
      <c r="J49" s="136"/>
      <c r="K49" s="136">
        <f>'実質公債費比率（分子）の構造'!N$45</f>
        <v>246</v>
      </c>
      <c r="L49" s="136"/>
      <c r="M49" s="136"/>
      <c r="N49" s="136">
        <f>'実質公債費比率（分子）の構造'!O$45</f>
        <v>250</v>
      </c>
      <c r="O49" s="136"/>
      <c r="P49" s="136"/>
    </row>
    <row r="50" spans="1:16">
      <c r="A50" s="136" t="s">
        <v>58</v>
      </c>
      <c r="B50" s="136" t="e">
        <f>NA()</f>
        <v>#N/A</v>
      </c>
      <c r="C50" s="136">
        <f>IF(ISNUMBER('実質公債費比率（分子）の構造'!K$53),'実質公債費比率（分子）の構造'!K$53,NA())</f>
        <v>80</v>
      </c>
      <c r="D50" s="136" t="e">
        <f>NA()</f>
        <v>#N/A</v>
      </c>
      <c r="E50" s="136" t="e">
        <f>NA()</f>
        <v>#N/A</v>
      </c>
      <c r="F50" s="136">
        <f>IF(ISNUMBER('実質公債費比率（分子）の構造'!L$53),'実質公債費比率（分子）の構造'!L$53,NA())</f>
        <v>84</v>
      </c>
      <c r="G50" s="136" t="e">
        <f>NA()</f>
        <v>#N/A</v>
      </c>
      <c r="H50" s="136" t="e">
        <f>NA()</f>
        <v>#N/A</v>
      </c>
      <c r="I50" s="136">
        <f>IF(ISNUMBER('実質公債費比率（分子）の構造'!M$53),'実質公債費比率（分子）の構造'!M$53,NA())</f>
        <v>96</v>
      </c>
      <c r="J50" s="136" t="e">
        <f>NA()</f>
        <v>#N/A</v>
      </c>
      <c r="K50" s="136" t="e">
        <f>NA()</f>
        <v>#N/A</v>
      </c>
      <c r="L50" s="136">
        <f>IF(ISNUMBER('実質公債費比率（分子）の構造'!N$53),'実質公債費比率（分子）の構造'!N$53,NA())</f>
        <v>81</v>
      </c>
      <c r="M50" s="136" t="e">
        <f>NA()</f>
        <v>#N/A</v>
      </c>
      <c r="N50" s="136" t="e">
        <f>NA()</f>
        <v>#N/A</v>
      </c>
      <c r="O50" s="136">
        <f>IF(ISNUMBER('実質公債費比率（分子）の構造'!O$53),'実質公債費比率（分子）の構造'!O$53,NA())</f>
        <v>86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1693</v>
      </c>
      <c r="E56" s="135"/>
      <c r="F56" s="135"/>
      <c r="G56" s="135">
        <f>'将来負担比率（分子）の構造'!J$51</f>
        <v>2084</v>
      </c>
      <c r="H56" s="135"/>
      <c r="I56" s="135"/>
      <c r="J56" s="135">
        <f>'将来負担比率（分子）の構造'!K$51</f>
        <v>2017</v>
      </c>
      <c r="K56" s="135"/>
      <c r="L56" s="135"/>
      <c r="M56" s="135">
        <f>'将来負担比率（分子）の構造'!L$51</f>
        <v>1965</v>
      </c>
      <c r="N56" s="135"/>
      <c r="O56" s="135"/>
      <c r="P56" s="135">
        <f>'将来負担比率（分子）の構造'!M$51</f>
        <v>1955</v>
      </c>
    </row>
    <row r="57" spans="1:16">
      <c r="A57" s="135" t="s">
        <v>35</v>
      </c>
      <c r="B57" s="135"/>
      <c r="C57" s="135"/>
      <c r="D57" s="135">
        <f>'将来負担比率（分子）の構造'!I$50</f>
        <v>114</v>
      </c>
      <c r="E57" s="135"/>
      <c r="F57" s="135"/>
      <c r="G57" s="135">
        <f>'将来負担比率（分子）の構造'!J$50</f>
        <v>122</v>
      </c>
      <c r="H57" s="135"/>
      <c r="I57" s="135"/>
      <c r="J57" s="135">
        <f>'将来負担比率（分子）の構造'!K$50</f>
        <v>65</v>
      </c>
      <c r="K57" s="135"/>
      <c r="L57" s="135"/>
      <c r="M57" s="135">
        <f>'将来負担比率（分子）の構造'!L$50</f>
        <v>55</v>
      </c>
      <c r="N57" s="135"/>
      <c r="O57" s="135"/>
      <c r="P57" s="135">
        <f>'将来負担比率（分子）の構造'!M$50</f>
        <v>45</v>
      </c>
    </row>
    <row r="58" spans="1:16">
      <c r="A58" s="135" t="s">
        <v>34</v>
      </c>
      <c r="B58" s="135"/>
      <c r="C58" s="135"/>
      <c r="D58" s="135">
        <f>'将来負担比率（分子）の構造'!I$49</f>
        <v>702</v>
      </c>
      <c r="E58" s="135"/>
      <c r="F58" s="135"/>
      <c r="G58" s="135">
        <f>'将来負担比率（分子）の構造'!J$49</f>
        <v>445</v>
      </c>
      <c r="H58" s="135"/>
      <c r="I58" s="135"/>
      <c r="J58" s="135">
        <f>'将来負担比率（分子）の構造'!K$49</f>
        <v>373</v>
      </c>
      <c r="K58" s="135"/>
      <c r="L58" s="135"/>
      <c r="M58" s="135">
        <f>'将来負担比率（分子）の構造'!L$49</f>
        <v>740</v>
      </c>
      <c r="N58" s="135"/>
      <c r="O58" s="135"/>
      <c r="P58" s="135">
        <f>'将来負担比率（分子）の構造'!M$49</f>
        <v>986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255</v>
      </c>
      <c r="C62" s="135"/>
      <c r="D62" s="135"/>
      <c r="E62" s="135">
        <f>'将来負担比率（分子）の構造'!J$45</f>
        <v>242</v>
      </c>
      <c r="F62" s="135"/>
      <c r="G62" s="135"/>
      <c r="H62" s="135">
        <f>'将来負担比率（分子）の構造'!K$45</f>
        <v>254</v>
      </c>
      <c r="I62" s="135"/>
      <c r="J62" s="135"/>
      <c r="K62" s="135">
        <f>'将来負担比率（分子）の構造'!L$45</f>
        <v>204</v>
      </c>
      <c r="L62" s="135"/>
      <c r="M62" s="135"/>
      <c r="N62" s="135">
        <f>'将来負担比率（分子）の構造'!M$45</f>
        <v>192</v>
      </c>
      <c r="O62" s="135"/>
      <c r="P62" s="135"/>
    </row>
    <row r="63" spans="1:16">
      <c r="A63" s="135" t="s">
        <v>28</v>
      </c>
      <c r="B63" s="135">
        <f>'将来負担比率（分子）の構造'!I$44</f>
        <v>5</v>
      </c>
      <c r="C63" s="135"/>
      <c r="D63" s="135"/>
      <c r="E63" s="135">
        <f>'将来負担比率（分子）の構造'!J$44</f>
        <v>25</v>
      </c>
      <c r="F63" s="135"/>
      <c r="G63" s="135"/>
      <c r="H63" s="135">
        <f>'将来負担比率（分子）の構造'!K$44</f>
        <v>25</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683</v>
      </c>
      <c r="C64" s="135"/>
      <c r="D64" s="135"/>
      <c r="E64" s="135">
        <f>'将来負担比率（分子）の構造'!J$43</f>
        <v>642</v>
      </c>
      <c r="F64" s="135"/>
      <c r="G64" s="135"/>
      <c r="H64" s="135">
        <f>'将来負担比率（分子）の構造'!K$43</f>
        <v>492</v>
      </c>
      <c r="I64" s="135"/>
      <c r="J64" s="135"/>
      <c r="K64" s="135">
        <f>'将来負担比率（分子）の構造'!L$43</f>
        <v>514</v>
      </c>
      <c r="L64" s="135"/>
      <c r="M64" s="135"/>
      <c r="N64" s="135">
        <f>'将来負担比率（分子）の構造'!M$43</f>
        <v>402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2215</v>
      </c>
      <c r="C66" s="135"/>
      <c r="D66" s="135"/>
      <c r="E66" s="135">
        <f>'将来負担比率（分子）の構造'!J$41</f>
        <v>2104</v>
      </c>
      <c r="F66" s="135"/>
      <c r="G66" s="135"/>
      <c r="H66" s="135">
        <f>'将来負担比率（分子）の構造'!K$41</f>
        <v>2063</v>
      </c>
      <c r="I66" s="135"/>
      <c r="J66" s="135"/>
      <c r="K66" s="135">
        <f>'将来負担比率（分子）の構造'!L$41</f>
        <v>2253</v>
      </c>
      <c r="L66" s="135"/>
      <c r="M66" s="135"/>
      <c r="N66" s="135">
        <f>'将来負担比率（分子）の構造'!M$41</f>
        <v>2238</v>
      </c>
      <c r="O66" s="135"/>
      <c r="P66" s="135"/>
    </row>
    <row r="67" spans="1:16">
      <c r="A67" s="135" t="s">
        <v>62</v>
      </c>
      <c r="B67" s="135" t="e">
        <f>NA()</f>
        <v>#N/A</v>
      </c>
      <c r="C67" s="135">
        <f>IF(ISNUMBER('将来負担比率（分子）の構造'!I$52), IF('将来負担比率（分子）の構造'!I$52 &lt; 0, 0, '将来負担比率（分子）の構造'!I$52), NA())</f>
        <v>648</v>
      </c>
      <c r="D67" s="135" t="e">
        <f>NA()</f>
        <v>#N/A</v>
      </c>
      <c r="E67" s="135" t="e">
        <f>NA()</f>
        <v>#N/A</v>
      </c>
      <c r="F67" s="135">
        <f>IF(ISNUMBER('将来負担比率（分子）の構造'!J$52), IF('将来負担比率（分子）の構造'!J$52 &lt; 0, 0, '将来負担比率（分子）の構造'!J$52), NA())</f>
        <v>361</v>
      </c>
      <c r="G67" s="135" t="e">
        <f>NA()</f>
        <v>#N/A</v>
      </c>
      <c r="H67" s="135" t="e">
        <f>NA()</f>
        <v>#N/A</v>
      </c>
      <c r="I67" s="135">
        <f>IF(ISNUMBER('将来負担比率（分子）の構造'!K$52), IF('将来負担比率（分子）の構造'!K$52 &lt; 0, 0, '将来負担比率（分子）の構造'!K$52), NA())</f>
        <v>379</v>
      </c>
      <c r="J67" s="135" t="e">
        <f>NA()</f>
        <v>#N/A</v>
      </c>
      <c r="K67" s="135" t="e">
        <f>NA()</f>
        <v>#N/A</v>
      </c>
      <c r="L67" s="135">
        <f>IF(ISNUMBER('将来負担比率（分子）の構造'!L$52), IF('将来負担比率（分子）の構造'!L$52 &lt; 0, 0, '将来負担比率（分子）の構造'!L$52), NA())</f>
        <v>211</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140791</v>
      </c>
      <c r="S5" s="639"/>
      <c r="T5" s="639"/>
      <c r="U5" s="639"/>
      <c r="V5" s="639"/>
      <c r="W5" s="639"/>
      <c r="X5" s="639"/>
      <c r="Y5" s="686"/>
      <c r="Z5" s="699">
        <v>6.2</v>
      </c>
      <c r="AA5" s="699"/>
      <c r="AB5" s="699"/>
      <c r="AC5" s="699"/>
      <c r="AD5" s="700">
        <v>140791</v>
      </c>
      <c r="AE5" s="700"/>
      <c r="AF5" s="700"/>
      <c r="AG5" s="700"/>
      <c r="AH5" s="700"/>
      <c r="AI5" s="700"/>
      <c r="AJ5" s="700"/>
      <c r="AK5" s="700"/>
      <c r="AL5" s="687">
        <v>13.3</v>
      </c>
      <c r="AM5" s="656"/>
      <c r="AN5" s="656"/>
      <c r="AO5" s="688"/>
      <c r="AP5" s="675" t="s">
        <v>208</v>
      </c>
      <c r="AQ5" s="676"/>
      <c r="AR5" s="676"/>
      <c r="AS5" s="676"/>
      <c r="AT5" s="676"/>
      <c r="AU5" s="676"/>
      <c r="AV5" s="676"/>
      <c r="AW5" s="676"/>
      <c r="AX5" s="676"/>
      <c r="AY5" s="676"/>
      <c r="AZ5" s="676"/>
      <c r="BA5" s="676"/>
      <c r="BB5" s="676"/>
      <c r="BC5" s="676"/>
      <c r="BD5" s="676"/>
      <c r="BE5" s="676"/>
      <c r="BF5" s="677"/>
      <c r="BG5" s="588">
        <v>134908</v>
      </c>
      <c r="BH5" s="589"/>
      <c r="BI5" s="589"/>
      <c r="BJ5" s="589"/>
      <c r="BK5" s="589"/>
      <c r="BL5" s="589"/>
      <c r="BM5" s="589"/>
      <c r="BN5" s="590"/>
      <c r="BO5" s="641">
        <v>95.8</v>
      </c>
      <c r="BP5" s="641"/>
      <c r="BQ5" s="641"/>
      <c r="BR5" s="641"/>
      <c r="BS5" s="642">
        <v>353</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14798</v>
      </c>
      <c r="S6" s="589"/>
      <c r="T6" s="589"/>
      <c r="U6" s="589"/>
      <c r="V6" s="589"/>
      <c r="W6" s="589"/>
      <c r="X6" s="589"/>
      <c r="Y6" s="590"/>
      <c r="Z6" s="641">
        <v>0.7</v>
      </c>
      <c r="AA6" s="641"/>
      <c r="AB6" s="641"/>
      <c r="AC6" s="641"/>
      <c r="AD6" s="642">
        <v>14798</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134908</v>
      </c>
      <c r="BH6" s="589"/>
      <c r="BI6" s="589"/>
      <c r="BJ6" s="589"/>
      <c r="BK6" s="589"/>
      <c r="BL6" s="589"/>
      <c r="BM6" s="589"/>
      <c r="BN6" s="590"/>
      <c r="BO6" s="641">
        <v>95.8</v>
      </c>
      <c r="BP6" s="641"/>
      <c r="BQ6" s="641"/>
      <c r="BR6" s="641"/>
      <c r="BS6" s="642">
        <v>353</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44625</v>
      </c>
      <c r="CS6" s="589"/>
      <c r="CT6" s="589"/>
      <c r="CU6" s="589"/>
      <c r="CV6" s="589"/>
      <c r="CW6" s="589"/>
      <c r="CX6" s="589"/>
      <c r="CY6" s="590"/>
      <c r="CZ6" s="641">
        <v>2.1</v>
      </c>
      <c r="DA6" s="641"/>
      <c r="DB6" s="641"/>
      <c r="DC6" s="641"/>
      <c r="DD6" s="594" t="s">
        <v>215</v>
      </c>
      <c r="DE6" s="589"/>
      <c r="DF6" s="589"/>
      <c r="DG6" s="589"/>
      <c r="DH6" s="589"/>
      <c r="DI6" s="589"/>
      <c r="DJ6" s="589"/>
      <c r="DK6" s="589"/>
      <c r="DL6" s="589"/>
      <c r="DM6" s="589"/>
      <c r="DN6" s="589"/>
      <c r="DO6" s="589"/>
      <c r="DP6" s="590"/>
      <c r="DQ6" s="594">
        <v>44625</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282</v>
      </c>
      <c r="S7" s="589"/>
      <c r="T7" s="589"/>
      <c r="U7" s="589"/>
      <c r="V7" s="589"/>
      <c r="W7" s="589"/>
      <c r="X7" s="589"/>
      <c r="Y7" s="590"/>
      <c r="Z7" s="641">
        <v>0</v>
      </c>
      <c r="AA7" s="641"/>
      <c r="AB7" s="641"/>
      <c r="AC7" s="641"/>
      <c r="AD7" s="642">
        <v>282</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47023</v>
      </c>
      <c r="BH7" s="589"/>
      <c r="BI7" s="589"/>
      <c r="BJ7" s="589"/>
      <c r="BK7" s="589"/>
      <c r="BL7" s="589"/>
      <c r="BM7" s="589"/>
      <c r="BN7" s="590"/>
      <c r="BO7" s="641">
        <v>33.4</v>
      </c>
      <c r="BP7" s="641"/>
      <c r="BQ7" s="641"/>
      <c r="BR7" s="641"/>
      <c r="BS7" s="642">
        <v>353</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466459</v>
      </c>
      <c r="CS7" s="589"/>
      <c r="CT7" s="589"/>
      <c r="CU7" s="589"/>
      <c r="CV7" s="589"/>
      <c r="CW7" s="589"/>
      <c r="CX7" s="589"/>
      <c r="CY7" s="590"/>
      <c r="CZ7" s="641">
        <v>22.2</v>
      </c>
      <c r="DA7" s="641"/>
      <c r="DB7" s="641"/>
      <c r="DC7" s="641"/>
      <c r="DD7" s="594">
        <v>76</v>
      </c>
      <c r="DE7" s="589"/>
      <c r="DF7" s="589"/>
      <c r="DG7" s="589"/>
      <c r="DH7" s="589"/>
      <c r="DI7" s="589"/>
      <c r="DJ7" s="589"/>
      <c r="DK7" s="589"/>
      <c r="DL7" s="589"/>
      <c r="DM7" s="589"/>
      <c r="DN7" s="589"/>
      <c r="DO7" s="589"/>
      <c r="DP7" s="590"/>
      <c r="DQ7" s="594">
        <v>397933</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1197</v>
      </c>
      <c r="S8" s="589"/>
      <c r="T8" s="589"/>
      <c r="U8" s="589"/>
      <c r="V8" s="589"/>
      <c r="W8" s="589"/>
      <c r="X8" s="589"/>
      <c r="Y8" s="590"/>
      <c r="Z8" s="641">
        <v>0.1</v>
      </c>
      <c r="AA8" s="641"/>
      <c r="AB8" s="641"/>
      <c r="AC8" s="641"/>
      <c r="AD8" s="642">
        <v>1197</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2392</v>
      </c>
      <c r="BH8" s="589"/>
      <c r="BI8" s="589"/>
      <c r="BJ8" s="589"/>
      <c r="BK8" s="589"/>
      <c r="BL8" s="589"/>
      <c r="BM8" s="589"/>
      <c r="BN8" s="590"/>
      <c r="BO8" s="641">
        <v>1.7</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330887</v>
      </c>
      <c r="CS8" s="589"/>
      <c r="CT8" s="589"/>
      <c r="CU8" s="589"/>
      <c r="CV8" s="589"/>
      <c r="CW8" s="589"/>
      <c r="CX8" s="589"/>
      <c r="CY8" s="590"/>
      <c r="CZ8" s="641">
        <v>15.8</v>
      </c>
      <c r="DA8" s="641"/>
      <c r="DB8" s="641"/>
      <c r="DC8" s="641"/>
      <c r="DD8" s="594">
        <v>8449</v>
      </c>
      <c r="DE8" s="589"/>
      <c r="DF8" s="589"/>
      <c r="DG8" s="589"/>
      <c r="DH8" s="589"/>
      <c r="DI8" s="589"/>
      <c r="DJ8" s="589"/>
      <c r="DK8" s="589"/>
      <c r="DL8" s="589"/>
      <c r="DM8" s="589"/>
      <c r="DN8" s="589"/>
      <c r="DO8" s="589"/>
      <c r="DP8" s="590"/>
      <c r="DQ8" s="594">
        <v>177988</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637</v>
      </c>
      <c r="S9" s="589"/>
      <c r="T9" s="589"/>
      <c r="U9" s="589"/>
      <c r="V9" s="589"/>
      <c r="W9" s="589"/>
      <c r="X9" s="589"/>
      <c r="Y9" s="590"/>
      <c r="Z9" s="641">
        <v>0</v>
      </c>
      <c r="AA9" s="641"/>
      <c r="AB9" s="641"/>
      <c r="AC9" s="641"/>
      <c r="AD9" s="642">
        <v>637</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39563</v>
      </c>
      <c r="BH9" s="589"/>
      <c r="BI9" s="589"/>
      <c r="BJ9" s="589"/>
      <c r="BK9" s="589"/>
      <c r="BL9" s="589"/>
      <c r="BM9" s="589"/>
      <c r="BN9" s="590"/>
      <c r="BO9" s="641">
        <v>28.1</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154242</v>
      </c>
      <c r="CS9" s="589"/>
      <c r="CT9" s="589"/>
      <c r="CU9" s="589"/>
      <c r="CV9" s="589"/>
      <c r="CW9" s="589"/>
      <c r="CX9" s="589"/>
      <c r="CY9" s="590"/>
      <c r="CZ9" s="641">
        <v>7.4</v>
      </c>
      <c r="DA9" s="641"/>
      <c r="DB9" s="641"/>
      <c r="DC9" s="641"/>
      <c r="DD9" s="594">
        <v>78400</v>
      </c>
      <c r="DE9" s="589"/>
      <c r="DF9" s="589"/>
      <c r="DG9" s="589"/>
      <c r="DH9" s="589"/>
      <c r="DI9" s="589"/>
      <c r="DJ9" s="589"/>
      <c r="DK9" s="589"/>
      <c r="DL9" s="589"/>
      <c r="DM9" s="589"/>
      <c r="DN9" s="589"/>
      <c r="DO9" s="589"/>
      <c r="DP9" s="590"/>
      <c r="DQ9" s="594">
        <v>67180</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14354</v>
      </c>
      <c r="S10" s="589"/>
      <c r="T10" s="589"/>
      <c r="U10" s="589"/>
      <c r="V10" s="589"/>
      <c r="W10" s="589"/>
      <c r="X10" s="589"/>
      <c r="Y10" s="590"/>
      <c r="Z10" s="641">
        <v>0.6</v>
      </c>
      <c r="AA10" s="641"/>
      <c r="AB10" s="641"/>
      <c r="AC10" s="641"/>
      <c r="AD10" s="642">
        <v>14354</v>
      </c>
      <c r="AE10" s="642"/>
      <c r="AF10" s="642"/>
      <c r="AG10" s="642"/>
      <c r="AH10" s="642"/>
      <c r="AI10" s="642"/>
      <c r="AJ10" s="642"/>
      <c r="AK10" s="642"/>
      <c r="AL10" s="611">
        <v>1.4</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2903</v>
      </c>
      <c r="BH10" s="589"/>
      <c r="BI10" s="589"/>
      <c r="BJ10" s="589"/>
      <c r="BK10" s="589"/>
      <c r="BL10" s="589"/>
      <c r="BM10" s="589"/>
      <c r="BN10" s="590"/>
      <c r="BO10" s="641">
        <v>2.1</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221</v>
      </c>
      <c r="CS10" s="589"/>
      <c r="CT10" s="589"/>
      <c r="CU10" s="589"/>
      <c r="CV10" s="589"/>
      <c r="CW10" s="589"/>
      <c r="CX10" s="589"/>
      <c r="CY10" s="590"/>
      <c r="CZ10" s="641" t="s">
        <v>221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2165</v>
      </c>
      <c r="BH11" s="589"/>
      <c r="BI11" s="589"/>
      <c r="BJ11" s="589"/>
      <c r="BK11" s="589"/>
      <c r="BL11" s="589"/>
      <c r="BM11" s="589"/>
      <c r="BN11" s="590"/>
      <c r="BO11" s="641">
        <v>1.5</v>
      </c>
      <c r="BP11" s="641"/>
      <c r="BQ11" s="641"/>
      <c r="BR11" s="641"/>
      <c r="BS11" s="594">
        <v>353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324070</v>
      </c>
      <c r="CS11" s="589"/>
      <c r="CT11" s="589"/>
      <c r="CU11" s="589"/>
      <c r="CV11" s="589"/>
      <c r="CW11" s="589"/>
      <c r="CX11" s="589"/>
      <c r="CY11" s="590"/>
      <c r="CZ11" s="641">
        <v>15.4</v>
      </c>
      <c r="DA11" s="641"/>
      <c r="DB11" s="641"/>
      <c r="DC11" s="641"/>
      <c r="DD11" s="594">
        <v>158595</v>
      </c>
      <c r="DE11" s="589"/>
      <c r="DF11" s="589"/>
      <c r="DG11" s="589"/>
      <c r="DH11" s="589"/>
      <c r="DI11" s="589"/>
      <c r="DJ11" s="589"/>
      <c r="DK11" s="589"/>
      <c r="DL11" s="589"/>
      <c r="DM11" s="589"/>
      <c r="DN11" s="589"/>
      <c r="DO11" s="589"/>
      <c r="DP11" s="590"/>
      <c r="DQ11" s="594">
        <v>139880</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79092</v>
      </c>
      <c r="BH12" s="589"/>
      <c r="BI12" s="589"/>
      <c r="BJ12" s="589"/>
      <c r="BK12" s="589"/>
      <c r="BL12" s="589"/>
      <c r="BM12" s="589"/>
      <c r="BN12" s="590"/>
      <c r="BO12" s="641">
        <v>56.2</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103399</v>
      </c>
      <c r="CS12" s="589"/>
      <c r="CT12" s="589"/>
      <c r="CU12" s="589"/>
      <c r="CV12" s="589"/>
      <c r="CW12" s="589"/>
      <c r="CX12" s="589"/>
      <c r="CY12" s="590"/>
      <c r="CZ12" s="641">
        <v>4.9000000000000004</v>
      </c>
      <c r="DA12" s="641"/>
      <c r="DB12" s="641"/>
      <c r="DC12" s="641"/>
      <c r="DD12" s="594">
        <v>518</v>
      </c>
      <c r="DE12" s="589"/>
      <c r="DF12" s="589"/>
      <c r="DG12" s="589"/>
      <c r="DH12" s="589"/>
      <c r="DI12" s="589"/>
      <c r="DJ12" s="589"/>
      <c r="DK12" s="589"/>
      <c r="DL12" s="589"/>
      <c r="DM12" s="589"/>
      <c r="DN12" s="589"/>
      <c r="DO12" s="589"/>
      <c r="DP12" s="590"/>
      <c r="DQ12" s="594">
        <v>102096</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1585</v>
      </c>
      <c r="S13" s="589"/>
      <c r="T13" s="589"/>
      <c r="U13" s="589"/>
      <c r="V13" s="589"/>
      <c r="W13" s="589"/>
      <c r="X13" s="589"/>
      <c r="Y13" s="590"/>
      <c r="Z13" s="641">
        <v>0.1</v>
      </c>
      <c r="AA13" s="641"/>
      <c r="AB13" s="641"/>
      <c r="AC13" s="641"/>
      <c r="AD13" s="642">
        <v>1585</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79092</v>
      </c>
      <c r="BH13" s="589"/>
      <c r="BI13" s="589"/>
      <c r="BJ13" s="589"/>
      <c r="BK13" s="589"/>
      <c r="BL13" s="589"/>
      <c r="BM13" s="589"/>
      <c r="BN13" s="590"/>
      <c r="BO13" s="641">
        <v>56.2</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203006</v>
      </c>
      <c r="CS13" s="589"/>
      <c r="CT13" s="589"/>
      <c r="CU13" s="589"/>
      <c r="CV13" s="589"/>
      <c r="CW13" s="589"/>
      <c r="CX13" s="589"/>
      <c r="CY13" s="590"/>
      <c r="CZ13" s="641">
        <v>9.6999999999999993</v>
      </c>
      <c r="DA13" s="641"/>
      <c r="DB13" s="641"/>
      <c r="DC13" s="641"/>
      <c r="DD13" s="594">
        <v>103371</v>
      </c>
      <c r="DE13" s="589"/>
      <c r="DF13" s="589"/>
      <c r="DG13" s="589"/>
      <c r="DH13" s="589"/>
      <c r="DI13" s="589"/>
      <c r="DJ13" s="589"/>
      <c r="DK13" s="589"/>
      <c r="DL13" s="589"/>
      <c r="DM13" s="589"/>
      <c r="DN13" s="589"/>
      <c r="DO13" s="589"/>
      <c r="DP13" s="590"/>
      <c r="DQ13" s="594">
        <v>37731</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4345</v>
      </c>
      <c r="BH14" s="589"/>
      <c r="BI14" s="589"/>
      <c r="BJ14" s="589"/>
      <c r="BK14" s="589"/>
      <c r="BL14" s="589"/>
      <c r="BM14" s="589"/>
      <c r="BN14" s="590"/>
      <c r="BO14" s="641">
        <v>3.1</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66548</v>
      </c>
      <c r="CS14" s="589"/>
      <c r="CT14" s="589"/>
      <c r="CU14" s="589"/>
      <c r="CV14" s="589"/>
      <c r="CW14" s="589"/>
      <c r="CX14" s="589"/>
      <c r="CY14" s="590"/>
      <c r="CZ14" s="641">
        <v>3.2</v>
      </c>
      <c r="DA14" s="641"/>
      <c r="DB14" s="641"/>
      <c r="DC14" s="641"/>
      <c r="DD14" s="594">
        <v>24810</v>
      </c>
      <c r="DE14" s="589"/>
      <c r="DF14" s="589"/>
      <c r="DG14" s="589"/>
      <c r="DH14" s="589"/>
      <c r="DI14" s="589"/>
      <c r="DJ14" s="589"/>
      <c r="DK14" s="589"/>
      <c r="DL14" s="589"/>
      <c r="DM14" s="589"/>
      <c r="DN14" s="589"/>
      <c r="DO14" s="589"/>
      <c r="DP14" s="590"/>
      <c r="DQ14" s="594">
        <v>42347</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224</v>
      </c>
      <c r="S15" s="589"/>
      <c r="T15" s="589"/>
      <c r="U15" s="589"/>
      <c r="V15" s="589"/>
      <c r="W15" s="589"/>
      <c r="X15" s="589"/>
      <c r="Y15" s="590"/>
      <c r="Z15" s="641">
        <v>0</v>
      </c>
      <c r="AA15" s="641"/>
      <c r="AB15" s="641"/>
      <c r="AC15" s="641"/>
      <c r="AD15" s="642">
        <v>224</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4448</v>
      </c>
      <c r="BH15" s="589"/>
      <c r="BI15" s="589"/>
      <c r="BJ15" s="589"/>
      <c r="BK15" s="589"/>
      <c r="BL15" s="589"/>
      <c r="BM15" s="589"/>
      <c r="BN15" s="590"/>
      <c r="BO15" s="641">
        <v>3.2</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133004</v>
      </c>
      <c r="CS15" s="589"/>
      <c r="CT15" s="589"/>
      <c r="CU15" s="589"/>
      <c r="CV15" s="589"/>
      <c r="CW15" s="589"/>
      <c r="CX15" s="589"/>
      <c r="CY15" s="590"/>
      <c r="CZ15" s="641">
        <v>6.3</v>
      </c>
      <c r="DA15" s="641"/>
      <c r="DB15" s="641"/>
      <c r="DC15" s="641"/>
      <c r="DD15" s="594">
        <v>7986</v>
      </c>
      <c r="DE15" s="589"/>
      <c r="DF15" s="589"/>
      <c r="DG15" s="589"/>
      <c r="DH15" s="589"/>
      <c r="DI15" s="589"/>
      <c r="DJ15" s="589"/>
      <c r="DK15" s="589"/>
      <c r="DL15" s="589"/>
      <c r="DM15" s="589"/>
      <c r="DN15" s="589"/>
      <c r="DO15" s="589"/>
      <c r="DP15" s="590"/>
      <c r="DQ15" s="594">
        <v>114352</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1045012</v>
      </c>
      <c r="S16" s="589"/>
      <c r="T16" s="589"/>
      <c r="U16" s="589"/>
      <c r="V16" s="589"/>
      <c r="W16" s="589"/>
      <c r="X16" s="589"/>
      <c r="Y16" s="590"/>
      <c r="Z16" s="641">
        <v>46.2</v>
      </c>
      <c r="AA16" s="641"/>
      <c r="AB16" s="641"/>
      <c r="AC16" s="641"/>
      <c r="AD16" s="642">
        <v>867058</v>
      </c>
      <c r="AE16" s="642"/>
      <c r="AF16" s="642"/>
      <c r="AG16" s="642"/>
      <c r="AH16" s="642"/>
      <c r="AI16" s="642"/>
      <c r="AJ16" s="642"/>
      <c r="AK16" s="642"/>
      <c r="AL16" s="611">
        <v>82.1</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8737</v>
      </c>
      <c r="CS16" s="589"/>
      <c r="CT16" s="589"/>
      <c r="CU16" s="589"/>
      <c r="CV16" s="589"/>
      <c r="CW16" s="589"/>
      <c r="CX16" s="589"/>
      <c r="CY16" s="590"/>
      <c r="CZ16" s="641">
        <v>0.4</v>
      </c>
      <c r="DA16" s="641"/>
      <c r="DB16" s="641"/>
      <c r="DC16" s="641"/>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867058</v>
      </c>
      <c r="S17" s="589"/>
      <c r="T17" s="589"/>
      <c r="U17" s="589"/>
      <c r="V17" s="589"/>
      <c r="W17" s="589"/>
      <c r="X17" s="589"/>
      <c r="Y17" s="590"/>
      <c r="Z17" s="641">
        <v>38.299999999999997</v>
      </c>
      <c r="AA17" s="641"/>
      <c r="AB17" s="641"/>
      <c r="AC17" s="641"/>
      <c r="AD17" s="642">
        <v>867058</v>
      </c>
      <c r="AE17" s="642"/>
      <c r="AF17" s="642"/>
      <c r="AG17" s="642"/>
      <c r="AH17" s="642"/>
      <c r="AI17" s="642"/>
      <c r="AJ17" s="642"/>
      <c r="AK17" s="642"/>
      <c r="AL17" s="611">
        <v>82.1</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263048</v>
      </c>
      <c r="CS17" s="589"/>
      <c r="CT17" s="589"/>
      <c r="CU17" s="589"/>
      <c r="CV17" s="589"/>
      <c r="CW17" s="589"/>
      <c r="CX17" s="589"/>
      <c r="CY17" s="590"/>
      <c r="CZ17" s="641">
        <v>12.5</v>
      </c>
      <c r="DA17" s="641"/>
      <c r="DB17" s="641"/>
      <c r="DC17" s="641"/>
      <c r="DD17" s="594" t="s">
        <v>221</v>
      </c>
      <c r="DE17" s="589"/>
      <c r="DF17" s="589"/>
      <c r="DG17" s="589"/>
      <c r="DH17" s="589"/>
      <c r="DI17" s="589"/>
      <c r="DJ17" s="589"/>
      <c r="DK17" s="589"/>
      <c r="DL17" s="589"/>
      <c r="DM17" s="589"/>
      <c r="DN17" s="589"/>
      <c r="DO17" s="589"/>
      <c r="DP17" s="590"/>
      <c r="DQ17" s="594">
        <v>251408</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177954</v>
      </c>
      <c r="S18" s="589"/>
      <c r="T18" s="589"/>
      <c r="U18" s="589"/>
      <c r="V18" s="589"/>
      <c r="W18" s="589"/>
      <c r="X18" s="589"/>
      <c r="Y18" s="590"/>
      <c r="Z18" s="641">
        <v>7.9</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5883</v>
      </c>
      <c r="BH19" s="589"/>
      <c r="BI19" s="589"/>
      <c r="BJ19" s="589"/>
      <c r="BK19" s="589"/>
      <c r="BL19" s="589"/>
      <c r="BM19" s="589"/>
      <c r="BN19" s="590"/>
      <c r="BO19" s="641">
        <v>4.2</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1218880</v>
      </c>
      <c r="S20" s="589"/>
      <c r="T20" s="589"/>
      <c r="U20" s="589"/>
      <c r="V20" s="589"/>
      <c r="W20" s="589"/>
      <c r="X20" s="589"/>
      <c r="Y20" s="590"/>
      <c r="Z20" s="641">
        <v>53.8</v>
      </c>
      <c r="AA20" s="641"/>
      <c r="AB20" s="641"/>
      <c r="AC20" s="641"/>
      <c r="AD20" s="642">
        <v>1040926</v>
      </c>
      <c r="AE20" s="642"/>
      <c r="AF20" s="642"/>
      <c r="AG20" s="642"/>
      <c r="AH20" s="642"/>
      <c r="AI20" s="642"/>
      <c r="AJ20" s="642"/>
      <c r="AK20" s="642"/>
      <c r="AL20" s="611">
        <v>98.6</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5883</v>
      </c>
      <c r="BH20" s="589"/>
      <c r="BI20" s="589"/>
      <c r="BJ20" s="589"/>
      <c r="BK20" s="589"/>
      <c r="BL20" s="589"/>
      <c r="BM20" s="589"/>
      <c r="BN20" s="590"/>
      <c r="BO20" s="641">
        <v>4.2</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2098025</v>
      </c>
      <c r="CS20" s="589"/>
      <c r="CT20" s="589"/>
      <c r="CU20" s="589"/>
      <c r="CV20" s="589"/>
      <c r="CW20" s="589"/>
      <c r="CX20" s="589"/>
      <c r="CY20" s="590"/>
      <c r="CZ20" s="641">
        <v>100</v>
      </c>
      <c r="DA20" s="641"/>
      <c r="DB20" s="641"/>
      <c r="DC20" s="641"/>
      <c r="DD20" s="594">
        <v>382205</v>
      </c>
      <c r="DE20" s="589"/>
      <c r="DF20" s="589"/>
      <c r="DG20" s="589"/>
      <c r="DH20" s="589"/>
      <c r="DI20" s="589"/>
      <c r="DJ20" s="589"/>
      <c r="DK20" s="589"/>
      <c r="DL20" s="589"/>
      <c r="DM20" s="589"/>
      <c r="DN20" s="589"/>
      <c r="DO20" s="589"/>
      <c r="DP20" s="590"/>
      <c r="DQ20" s="594">
        <v>1375540</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t="s">
        <v>221</v>
      </c>
      <c r="S21" s="589"/>
      <c r="T21" s="589"/>
      <c r="U21" s="589"/>
      <c r="V21" s="589"/>
      <c r="W21" s="589"/>
      <c r="X21" s="589"/>
      <c r="Y21" s="590"/>
      <c r="Z21" s="641" t="s">
        <v>221</v>
      </c>
      <c r="AA21" s="641"/>
      <c r="AB21" s="641"/>
      <c r="AC21" s="641"/>
      <c r="AD21" s="642" t="s">
        <v>221</v>
      </c>
      <c r="AE21" s="642"/>
      <c r="AF21" s="642"/>
      <c r="AG21" s="642"/>
      <c r="AH21" s="642"/>
      <c r="AI21" s="642"/>
      <c r="AJ21" s="642"/>
      <c r="AK21" s="642"/>
      <c r="AL21" s="611" t="s">
        <v>221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5883</v>
      </c>
      <c r="BH21" s="589"/>
      <c r="BI21" s="589"/>
      <c r="BJ21" s="589"/>
      <c r="BK21" s="589"/>
      <c r="BL21" s="589"/>
      <c r="BM21" s="589"/>
      <c r="BN21" s="590"/>
      <c r="BO21" s="641">
        <v>4.2</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7584</v>
      </c>
      <c r="S22" s="589"/>
      <c r="T22" s="589"/>
      <c r="U22" s="589"/>
      <c r="V22" s="589"/>
      <c r="W22" s="589"/>
      <c r="X22" s="589"/>
      <c r="Y22" s="590"/>
      <c r="Z22" s="641">
        <v>0.3</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26859</v>
      </c>
      <c r="S23" s="589"/>
      <c r="T23" s="589"/>
      <c r="U23" s="589"/>
      <c r="V23" s="589"/>
      <c r="W23" s="589"/>
      <c r="X23" s="589"/>
      <c r="Y23" s="590"/>
      <c r="Z23" s="641">
        <v>1.2</v>
      </c>
      <c r="AA23" s="641"/>
      <c r="AB23" s="641"/>
      <c r="AC23" s="641"/>
      <c r="AD23" s="642">
        <v>2929</v>
      </c>
      <c r="AE23" s="642"/>
      <c r="AF23" s="642"/>
      <c r="AG23" s="642"/>
      <c r="AH23" s="642"/>
      <c r="AI23" s="642"/>
      <c r="AJ23" s="642"/>
      <c r="AK23" s="642"/>
      <c r="AL23" s="611">
        <v>0.3</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969</v>
      </c>
      <c r="S24" s="589"/>
      <c r="T24" s="589"/>
      <c r="U24" s="589"/>
      <c r="V24" s="589"/>
      <c r="W24" s="589"/>
      <c r="X24" s="589"/>
      <c r="Y24" s="590"/>
      <c r="Z24" s="641">
        <v>0</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699569</v>
      </c>
      <c r="CS24" s="639"/>
      <c r="CT24" s="639"/>
      <c r="CU24" s="639"/>
      <c r="CV24" s="639"/>
      <c r="CW24" s="639"/>
      <c r="CX24" s="639"/>
      <c r="CY24" s="686"/>
      <c r="CZ24" s="690">
        <v>33.299999999999997</v>
      </c>
      <c r="DA24" s="691"/>
      <c r="DB24" s="691"/>
      <c r="DC24" s="692"/>
      <c r="DD24" s="685">
        <v>592148</v>
      </c>
      <c r="DE24" s="639"/>
      <c r="DF24" s="639"/>
      <c r="DG24" s="639"/>
      <c r="DH24" s="639"/>
      <c r="DI24" s="639"/>
      <c r="DJ24" s="639"/>
      <c r="DK24" s="686"/>
      <c r="DL24" s="685">
        <v>577847</v>
      </c>
      <c r="DM24" s="639"/>
      <c r="DN24" s="639"/>
      <c r="DO24" s="639"/>
      <c r="DP24" s="639"/>
      <c r="DQ24" s="639"/>
      <c r="DR24" s="639"/>
      <c r="DS24" s="639"/>
      <c r="DT24" s="639"/>
      <c r="DU24" s="639"/>
      <c r="DV24" s="686"/>
      <c r="DW24" s="687">
        <v>52.1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164362</v>
      </c>
      <c r="S25" s="589"/>
      <c r="T25" s="589"/>
      <c r="U25" s="589"/>
      <c r="V25" s="589"/>
      <c r="W25" s="589"/>
      <c r="X25" s="589"/>
      <c r="Y25" s="590"/>
      <c r="Z25" s="641">
        <v>7.3</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322055</v>
      </c>
      <c r="CS25" s="607"/>
      <c r="CT25" s="607"/>
      <c r="CU25" s="607"/>
      <c r="CV25" s="607"/>
      <c r="CW25" s="607"/>
      <c r="CX25" s="607"/>
      <c r="CY25" s="608"/>
      <c r="CZ25" s="591">
        <v>15.4</v>
      </c>
      <c r="DA25" s="609"/>
      <c r="DB25" s="609"/>
      <c r="DC25" s="610"/>
      <c r="DD25" s="594">
        <v>309647</v>
      </c>
      <c r="DE25" s="607"/>
      <c r="DF25" s="607"/>
      <c r="DG25" s="607"/>
      <c r="DH25" s="607"/>
      <c r="DI25" s="607"/>
      <c r="DJ25" s="607"/>
      <c r="DK25" s="608"/>
      <c r="DL25" s="594">
        <v>309632</v>
      </c>
      <c r="DM25" s="607"/>
      <c r="DN25" s="607"/>
      <c r="DO25" s="607"/>
      <c r="DP25" s="607"/>
      <c r="DQ25" s="607"/>
      <c r="DR25" s="607"/>
      <c r="DS25" s="607"/>
      <c r="DT25" s="607"/>
      <c r="DU25" s="607"/>
      <c r="DV25" s="608"/>
      <c r="DW25" s="611">
        <v>27.9</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174805</v>
      </c>
      <c r="CS26" s="589"/>
      <c r="CT26" s="589"/>
      <c r="CU26" s="589"/>
      <c r="CV26" s="589"/>
      <c r="CW26" s="589"/>
      <c r="CX26" s="589"/>
      <c r="CY26" s="590"/>
      <c r="CZ26" s="591">
        <v>8.3000000000000007</v>
      </c>
      <c r="DA26" s="609"/>
      <c r="DB26" s="609"/>
      <c r="DC26" s="610"/>
      <c r="DD26" s="594">
        <v>163300</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200519</v>
      </c>
      <c r="S27" s="589"/>
      <c r="T27" s="589"/>
      <c r="U27" s="589"/>
      <c r="V27" s="589"/>
      <c r="W27" s="589"/>
      <c r="X27" s="589"/>
      <c r="Y27" s="590"/>
      <c r="Z27" s="641">
        <v>8.9</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140791</v>
      </c>
      <c r="BH27" s="589"/>
      <c r="BI27" s="589"/>
      <c r="BJ27" s="589"/>
      <c r="BK27" s="589"/>
      <c r="BL27" s="589"/>
      <c r="BM27" s="589"/>
      <c r="BN27" s="590"/>
      <c r="BO27" s="641">
        <v>100</v>
      </c>
      <c r="BP27" s="641"/>
      <c r="BQ27" s="641"/>
      <c r="BR27" s="641"/>
      <c r="BS27" s="594">
        <v>353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114466</v>
      </c>
      <c r="CS27" s="607"/>
      <c r="CT27" s="607"/>
      <c r="CU27" s="607"/>
      <c r="CV27" s="607"/>
      <c r="CW27" s="607"/>
      <c r="CX27" s="607"/>
      <c r="CY27" s="608"/>
      <c r="CZ27" s="591">
        <v>5.5</v>
      </c>
      <c r="DA27" s="609"/>
      <c r="DB27" s="609"/>
      <c r="DC27" s="610"/>
      <c r="DD27" s="594">
        <v>31093</v>
      </c>
      <c r="DE27" s="607"/>
      <c r="DF27" s="607"/>
      <c r="DG27" s="607"/>
      <c r="DH27" s="607"/>
      <c r="DI27" s="607"/>
      <c r="DJ27" s="607"/>
      <c r="DK27" s="608"/>
      <c r="DL27" s="594">
        <v>31093</v>
      </c>
      <c r="DM27" s="607"/>
      <c r="DN27" s="607"/>
      <c r="DO27" s="607"/>
      <c r="DP27" s="607"/>
      <c r="DQ27" s="607"/>
      <c r="DR27" s="607"/>
      <c r="DS27" s="607"/>
      <c r="DT27" s="607"/>
      <c r="DU27" s="607"/>
      <c r="DV27" s="608"/>
      <c r="DW27" s="611">
        <v>2.8</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30683</v>
      </c>
      <c r="S28" s="589"/>
      <c r="T28" s="589"/>
      <c r="U28" s="589"/>
      <c r="V28" s="589"/>
      <c r="W28" s="589"/>
      <c r="X28" s="589"/>
      <c r="Y28" s="590"/>
      <c r="Z28" s="641">
        <v>1.4</v>
      </c>
      <c r="AA28" s="641"/>
      <c r="AB28" s="641"/>
      <c r="AC28" s="641"/>
      <c r="AD28" s="642">
        <v>5115</v>
      </c>
      <c r="AE28" s="642"/>
      <c r="AF28" s="642"/>
      <c r="AG28" s="642"/>
      <c r="AH28" s="642"/>
      <c r="AI28" s="642"/>
      <c r="AJ28" s="642"/>
      <c r="AK28" s="642"/>
      <c r="AL28" s="611">
        <v>0.5</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263048</v>
      </c>
      <c r="CS28" s="589"/>
      <c r="CT28" s="589"/>
      <c r="CU28" s="589"/>
      <c r="CV28" s="589"/>
      <c r="CW28" s="589"/>
      <c r="CX28" s="589"/>
      <c r="CY28" s="590"/>
      <c r="CZ28" s="591">
        <v>12.5</v>
      </c>
      <c r="DA28" s="609"/>
      <c r="DB28" s="609"/>
      <c r="DC28" s="610"/>
      <c r="DD28" s="594">
        <v>251408</v>
      </c>
      <c r="DE28" s="589"/>
      <c r="DF28" s="589"/>
      <c r="DG28" s="589"/>
      <c r="DH28" s="589"/>
      <c r="DI28" s="589"/>
      <c r="DJ28" s="589"/>
      <c r="DK28" s="590"/>
      <c r="DL28" s="594">
        <v>237122</v>
      </c>
      <c r="DM28" s="589"/>
      <c r="DN28" s="589"/>
      <c r="DO28" s="589"/>
      <c r="DP28" s="589"/>
      <c r="DQ28" s="589"/>
      <c r="DR28" s="589"/>
      <c r="DS28" s="589"/>
      <c r="DT28" s="589"/>
      <c r="DU28" s="589"/>
      <c r="DV28" s="590"/>
      <c r="DW28" s="611">
        <v>21.4</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1714</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263048</v>
      </c>
      <c r="CS29" s="607"/>
      <c r="CT29" s="607"/>
      <c r="CU29" s="607"/>
      <c r="CV29" s="607"/>
      <c r="CW29" s="607"/>
      <c r="CX29" s="607"/>
      <c r="CY29" s="608"/>
      <c r="CZ29" s="591">
        <v>12.5</v>
      </c>
      <c r="DA29" s="609"/>
      <c r="DB29" s="609"/>
      <c r="DC29" s="610"/>
      <c r="DD29" s="594">
        <v>251408</v>
      </c>
      <c r="DE29" s="607"/>
      <c r="DF29" s="607"/>
      <c r="DG29" s="607"/>
      <c r="DH29" s="607"/>
      <c r="DI29" s="607"/>
      <c r="DJ29" s="607"/>
      <c r="DK29" s="608"/>
      <c r="DL29" s="594">
        <v>237122</v>
      </c>
      <c r="DM29" s="607"/>
      <c r="DN29" s="607"/>
      <c r="DO29" s="607"/>
      <c r="DP29" s="607"/>
      <c r="DQ29" s="607"/>
      <c r="DR29" s="607"/>
      <c r="DS29" s="607"/>
      <c r="DT29" s="607"/>
      <c r="DU29" s="607"/>
      <c r="DV29" s="608"/>
      <c r="DW29" s="611">
        <v>21.4</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37108</v>
      </c>
      <c r="S30" s="589"/>
      <c r="T30" s="589"/>
      <c r="U30" s="589"/>
      <c r="V30" s="589"/>
      <c r="W30" s="589"/>
      <c r="X30" s="589"/>
      <c r="Y30" s="590"/>
      <c r="Z30" s="641">
        <v>1.6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99.3</v>
      </c>
      <c r="BH30" s="655"/>
      <c r="BI30" s="655"/>
      <c r="BJ30" s="655"/>
      <c r="BK30" s="655"/>
      <c r="BL30" s="655"/>
      <c r="BM30" s="656">
        <v>99</v>
      </c>
      <c r="BN30" s="655"/>
      <c r="BO30" s="655"/>
      <c r="BP30" s="655"/>
      <c r="BQ30" s="657"/>
      <c r="BR30" s="654">
        <v>98.9</v>
      </c>
      <c r="BS30" s="655"/>
      <c r="BT30" s="655"/>
      <c r="BU30" s="655"/>
      <c r="BV30" s="655"/>
      <c r="BW30" s="655"/>
      <c r="BX30" s="656">
        <v>98.6</v>
      </c>
      <c r="BY30" s="655"/>
      <c r="BZ30" s="655"/>
      <c r="CA30" s="655"/>
      <c r="CB30" s="657"/>
      <c r="CD30" s="660"/>
      <c r="CE30" s="661"/>
      <c r="CF30" s="625" t="s">
        <v>293</v>
      </c>
      <c r="CG30" s="622"/>
      <c r="CH30" s="622"/>
      <c r="CI30" s="622"/>
      <c r="CJ30" s="622"/>
      <c r="CK30" s="622"/>
      <c r="CL30" s="622"/>
      <c r="CM30" s="622"/>
      <c r="CN30" s="622"/>
      <c r="CO30" s="622"/>
      <c r="CP30" s="622"/>
      <c r="CQ30" s="623"/>
      <c r="CR30" s="588">
        <v>251982</v>
      </c>
      <c r="CS30" s="589"/>
      <c r="CT30" s="589"/>
      <c r="CU30" s="589"/>
      <c r="CV30" s="589"/>
      <c r="CW30" s="589"/>
      <c r="CX30" s="589"/>
      <c r="CY30" s="590"/>
      <c r="CZ30" s="591">
        <v>12</v>
      </c>
      <c r="DA30" s="609"/>
      <c r="DB30" s="609"/>
      <c r="DC30" s="610"/>
      <c r="DD30" s="594">
        <v>241266</v>
      </c>
      <c r="DE30" s="589"/>
      <c r="DF30" s="589"/>
      <c r="DG30" s="589"/>
      <c r="DH30" s="589"/>
      <c r="DI30" s="589"/>
      <c r="DJ30" s="589"/>
      <c r="DK30" s="590"/>
      <c r="DL30" s="594">
        <v>226980</v>
      </c>
      <c r="DM30" s="589"/>
      <c r="DN30" s="589"/>
      <c r="DO30" s="589"/>
      <c r="DP30" s="589"/>
      <c r="DQ30" s="589"/>
      <c r="DR30" s="589"/>
      <c r="DS30" s="589"/>
      <c r="DT30" s="589"/>
      <c r="DU30" s="589"/>
      <c r="DV30" s="590"/>
      <c r="DW30" s="611">
        <v>20.5</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184792</v>
      </c>
      <c r="S31" s="589"/>
      <c r="T31" s="589"/>
      <c r="U31" s="589"/>
      <c r="V31" s="589"/>
      <c r="W31" s="589"/>
      <c r="X31" s="589"/>
      <c r="Y31" s="590"/>
      <c r="Z31" s="641">
        <v>8.1999999999999993</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98.9</v>
      </c>
      <c r="BH31" s="607"/>
      <c r="BI31" s="607"/>
      <c r="BJ31" s="607"/>
      <c r="BK31" s="607"/>
      <c r="BL31" s="607"/>
      <c r="BM31" s="643">
        <v>98.6</v>
      </c>
      <c r="BN31" s="653"/>
      <c r="BO31" s="653"/>
      <c r="BP31" s="653"/>
      <c r="BQ31" s="617"/>
      <c r="BR31" s="652">
        <v>98.4</v>
      </c>
      <c r="BS31" s="607"/>
      <c r="BT31" s="607"/>
      <c r="BU31" s="607"/>
      <c r="BV31" s="607"/>
      <c r="BW31" s="607"/>
      <c r="BX31" s="643">
        <v>98.1</v>
      </c>
      <c r="BY31" s="653"/>
      <c r="BZ31" s="653"/>
      <c r="CA31" s="653"/>
      <c r="CB31" s="617"/>
      <c r="CD31" s="660"/>
      <c r="CE31" s="661"/>
      <c r="CF31" s="625" t="s">
        <v>297</v>
      </c>
      <c r="CG31" s="622"/>
      <c r="CH31" s="622"/>
      <c r="CI31" s="622"/>
      <c r="CJ31" s="622"/>
      <c r="CK31" s="622"/>
      <c r="CL31" s="622"/>
      <c r="CM31" s="622"/>
      <c r="CN31" s="622"/>
      <c r="CO31" s="622"/>
      <c r="CP31" s="622"/>
      <c r="CQ31" s="623"/>
      <c r="CR31" s="588">
        <v>11066</v>
      </c>
      <c r="CS31" s="607"/>
      <c r="CT31" s="607"/>
      <c r="CU31" s="607"/>
      <c r="CV31" s="607"/>
      <c r="CW31" s="607"/>
      <c r="CX31" s="607"/>
      <c r="CY31" s="608"/>
      <c r="CZ31" s="591">
        <v>0.5</v>
      </c>
      <c r="DA31" s="609"/>
      <c r="DB31" s="609"/>
      <c r="DC31" s="610"/>
      <c r="DD31" s="594">
        <v>10142</v>
      </c>
      <c r="DE31" s="607"/>
      <c r="DF31" s="607"/>
      <c r="DG31" s="607"/>
      <c r="DH31" s="607"/>
      <c r="DI31" s="607"/>
      <c r="DJ31" s="607"/>
      <c r="DK31" s="608"/>
      <c r="DL31" s="594">
        <v>10142</v>
      </c>
      <c r="DM31" s="607"/>
      <c r="DN31" s="607"/>
      <c r="DO31" s="607"/>
      <c r="DP31" s="607"/>
      <c r="DQ31" s="607"/>
      <c r="DR31" s="607"/>
      <c r="DS31" s="607"/>
      <c r="DT31" s="607"/>
      <c r="DU31" s="607"/>
      <c r="DV31" s="608"/>
      <c r="DW31" s="611">
        <v>0.9</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153640</v>
      </c>
      <c r="S32" s="589"/>
      <c r="T32" s="589"/>
      <c r="U32" s="589"/>
      <c r="V32" s="589"/>
      <c r="W32" s="589"/>
      <c r="X32" s="589"/>
      <c r="Y32" s="590"/>
      <c r="Z32" s="641">
        <v>6.8</v>
      </c>
      <c r="AA32" s="641"/>
      <c r="AB32" s="641"/>
      <c r="AC32" s="641"/>
      <c r="AD32" s="642">
        <v>7099</v>
      </c>
      <c r="AE32" s="642"/>
      <c r="AF32" s="642"/>
      <c r="AG32" s="642"/>
      <c r="AH32" s="642"/>
      <c r="AI32" s="642"/>
      <c r="AJ32" s="642"/>
      <c r="AK32" s="642"/>
      <c r="AL32" s="611">
        <v>0.7</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99.4</v>
      </c>
      <c r="BH32" s="573"/>
      <c r="BI32" s="573"/>
      <c r="BJ32" s="573"/>
      <c r="BK32" s="573"/>
      <c r="BL32" s="573"/>
      <c r="BM32" s="636">
        <v>99.3</v>
      </c>
      <c r="BN32" s="573"/>
      <c r="BO32" s="573"/>
      <c r="BP32" s="573"/>
      <c r="BQ32" s="630"/>
      <c r="BR32" s="651">
        <v>99</v>
      </c>
      <c r="BS32" s="573"/>
      <c r="BT32" s="573"/>
      <c r="BU32" s="573"/>
      <c r="BV32" s="573"/>
      <c r="BW32" s="573"/>
      <c r="BX32" s="636">
        <v>98.8</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236382</v>
      </c>
      <c r="S33" s="589"/>
      <c r="T33" s="589"/>
      <c r="U33" s="589"/>
      <c r="V33" s="589"/>
      <c r="W33" s="589"/>
      <c r="X33" s="589"/>
      <c r="Y33" s="590"/>
      <c r="Z33" s="641">
        <v>10.4</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1007514</v>
      </c>
      <c r="CS33" s="607"/>
      <c r="CT33" s="607"/>
      <c r="CU33" s="607"/>
      <c r="CV33" s="607"/>
      <c r="CW33" s="607"/>
      <c r="CX33" s="607"/>
      <c r="CY33" s="608"/>
      <c r="CZ33" s="591">
        <v>48</v>
      </c>
      <c r="DA33" s="609"/>
      <c r="DB33" s="609"/>
      <c r="DC33" s="610"/>
      <c r="DD33" s="594">
        <v>739576</v>
      </c>
      <c r="DE33" s="607"/>
      <c r="DF33" s="607"/>
      <c r="DG33" s="607"/>
      <c r="DH33" s="607"/>
      <c r="DI33" s="607"/>
      <c r="DJ33" s="607"/>
      <c r="DK33" s="608"/>
      <c r="DL33" s="594">
        <v>447998</v>
      </c>
      <c r="DM33" s="607"/>
      <c r="DN33" s="607"/>
      <c r="DO33" s="607"/>
      <c r="DP33" s="607"/>
      <c r="DQ33" s="607"/>
      <c r="DR33" s="607"/>
      <c r="DS33" s="607"/>
      <c r="DT33" s="607"/>
      <c r="DU33" s="607"/>
      <c r="DV33" s="608"/>
      <c r="DW33" s="611">
        <v>40.4</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416536</v>
      </c>
      <c r="CS34" s="589"/>
      <c r="CT34" s="589"/>
      <c r="CU34" s="589"/>
      <c r="CV34" s="589"/>
      <c r="CW34" s="589"/>
      <c r="CX34" s="589"/>
      <c r="CY34" s="590"/>
      <c r="CZ34" s="591">
        <v>19.899999999999999</v>
      </c>
      <c r="DA34" s="609"/>
      <c r="DB34" s="609"/>
      <c r="DC34" s="610"/>
      <c r="DD34" s="594">
        <v>269805</v>
      </c>
      <c r="DE34" s="589"/>
      <c r="DF34" s="589"/>
      <c r="DG34" s="589"/>
      <c r="DH34" s="589"/>
      <c r="DI34" s="589"/>
      <c r="DJ34" s="589"/>
      <c r="DK34" s="590"/>
      <c r="DL34" s="594">
        <v>198901</v>
      </c>
      <c r="DM34" s="589"/>
      <c r="DN34" s="589"/>
      <c r="DO34" s="589"/>
      <c r="DP34" s="589"/>
      <c r="DQ34" s="589"/>
      <c r="DR34" s="589"/>
      <c r="DS34" s="589"/>
      <c r="DT34" s="589"/>
      <c r="DU34" s="589"/>
      <c r="DV34" s="590"/>
      <c r="DW34" s="611">
        <v>17.899999999999999</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53682</v>
      </c>
      <c r="S35" s="589"/>
      <c r="T35" s="589"/>
      <c r="U35" s="589"/>
      <c r="V35" s="589"/>
      <c r="W35" s="589"/>
      <c r="X35" s="589"/>
      <c r="Y35" s="590"/>
      <c r="Z35" s="641">
        <v>2.4</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144416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24772</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25036</v>
      </c>
      <c r="CS35" s="607"/>
      <c r="CT35" s="607"/>
      <c r="CU35" s="607"/>
      <c r="CV35" s="607"/>
      <c r="CW35" s="607"/>
      <c r="CX35" s="607"/>
      <c r="CY35" s="608"/>
      <c r="CZ35" s="591">
        <v>1.2</v>
      </c>
      <c r="DA35" s="609"/>
      <c r="DB35" s="609"/>
      <c r="DC35" s="610"/>
      <c r="DD35" s="594">
        <v>25036</v>
      </c>
      <c r="DE35" s="607"/>
      <c r="DF35" s="607"/>
      <c r="DG35" s="607"/>
      <c r="DH35" s="607"/>
      <c r="DI35" s="607"/>
      <c r="DJ35" s="607"/>
      <c r="DK35" s="608"/>
      <c r="DL35" s="594">
        <v>20265</v>
      </c>
      <c r="DM35" s="607"/>
      <c r="DN35" s="607"/>
      <c r="DO35" s="607"/>
      <c r="DP35" s="607"/>
      <c r="DQ35" s="607"/>
      <c r="DR35" s="607"/>
      <c r="DS35" s="607"/>
      <c r="DT35" s="607"/>
      <c r="DU35" s="607"/>
      <c r="DV35" s="608"/>
      <c r="DW35" s="611">
        <v>1.8</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2263492</v>
      </c>
      <c r="S36" s="629"/>
      <c r="T36" s="629"/>
      <c r="U36" s="629"/>
      <c r="V36" s="629"/>
      <c r="W36" s="629"/>
      <c r="X36" s="629"/>
      <c r="Y36" s="632"/>
      <c r="Z36" s="633">
        <v>100</v>
      </c>
      <c r="AA36" s="633"/>
      <c r="AB36" s="633"/>
      <c r="AC36" s="633"/>
      <c r="AD36" s="634">
        <v>1056069</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36908</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20766</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161760</v>
      </c>
      <c r="CS36" s="589"/>
      <c r="CT36" s="589"/>
      <c r="CU36" s="589"/>
      <c r="CV36" s="589"/>
      <c r="CW36" s="589"/>
      <c r="CX36" s="589"/>
      <c r="CY36" s="590"/>
      <c r="CZ36" s="591">
        <v>7.7</v>
      </c>
      <c r="DA36" s="609"/>
      <c r="DB36" s="609"/>
      <c r="DC36" s="610"/>
      <c r="DD36" s="594">
        <v>119296</v>
      </c>
      <c r="DE36" s="589"/>
      <c r="DF36" s="589"/>
      <c r="DG36" s="589"/>
      <c r="DH36" s="589"/>
      <c r="DI36" s="589"/>
      <c r="DJ36" s="589"/>
      <c r="DK36" s="590"/>
      <c r="DL36" s="594">
        <v>104505</v>
      </c>
      <c r="DM36" s="589"/>
      <c r="DN36" s="589"/>
      <c r="DO36" s="589"/>
      <c r="DP36" s="589"/>
      <c r="DQ36" s="589"/>
      <c r="DR36" s="589"/>
      <c r="DS36" s="589"/>
      <c r="DT36" s="589"/>
      <c r="DU36" s="589"/>
      <c r="DV36" s="590"/>
      <c r="DW36" s="611">
        <v>9.4</v>
      </c>
      <c r="DX36" s="612"/>
      <c r="DY36" s="612"/>
      <c r="DZ36" s="612"/>
      <c r="EA36" s="612"/>
      <c r="EB36" s="612"/>
      <c r="EC36" s="613"/>
    </row>
    <row r="37" spans="2:133" ht="11.25" customHeight="1">
      <c r="AQ37" s="614" t="s">
        <v>315</v>
      </c>
      <c r="AR37" s="615"/>
      <c r="AS37" s="615"/>
      <c r="AT37" s="615"/>
      <c r="AU37" s="615"/>
      <c r="AV37" s="615"/>
      <c r="AW37" s="615"/>
      <c r="AX37" s="615"/>
      <c r="AY37" s="616"/>
      <c r="AZ37" s="588">
        <v>34037</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228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23001</v>
      </c>
      <c r="CS37" s="607"/>
      <c r="CT37" s="607"/>
      <c r="CU37" s="607"/>
      <c r="CV37" s="607"/>
      <c r="CW37" s="607"/>
      <c r="CX37" s="607"/>
      <c r="CY37" s="608"/>
      <c r="CZ37" s="591">
        <v>1.1000000000000001</v>
      </c>
      <c r="DA37" s="609"/>
      <c r="DB37" s="609"/>
      <c r="DC37" s="610"/>
      <c r="DD37" s="594">
        <v>23001</v>
      </c>
      <c r="DE37" s="607"/>
      <c r="DF37" s="607"/>
      <c r="DG37" s="607"/>
      <c r="DH37" s="607"/>
      <c r="DI37" s="607"/>
      <c r="DJ37" s="607"/>
      <c r="DK37" s="608"/>
      <c r="DL37" s="594">
        <v>23001</v>
      </c>
      <c r="DM37" s="607"/>
      <c r="DN37" s="607"/>
      <c r="DO37" s="607"/>
      <c r="DP37" s="607"/>
      <c r="DQ37" s="607"/>
      <c r="DR37" s="607"/>
      <c r="DS37" s="607"/>
      <c r="DT37" s="607"/>
      <c r="DU37" s="607"/>
      <c r="DV37" s="608"/>
      <c r="DW37" s="611">
        <v>2.1</v>
      </c>
      <c r="DX37" s="612"/>
      <c r="DY37" s="612"/>
      <c r="DZ37" s="612"/>
      <c r="EA37" s="612"/>
      <c r="EB37" s="612"/>
      <c r="EC37" s="613"/>
    </row>
    <row r="38" spans="2:133" ht="11.25" customHeight="1">
      <c r="AQ38" s="614" t="s">
        <v>318</v>
      </c>
      <c r="AR38" s="615"/>
      <c r="AS38" s="615"/>
      <c r="AT38" s="615"/>
      <c r="AU38" s="615"/>
      <c r="AV38" s="615"/>
      <c r="AW38" s="615"/>
      <c r="AX38" s="615"/>
      <c r="AY38" s="616"/>
      <c r="AZ38" s="588">
        <v>3880</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362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144416</v>
      </c>
      <c r="CS38" s="589"/>
      <c r="CT38" s="589"/>
      <c r="CU38" s="589"/>
      <c r="CV38" s="589"/>
      <c r="CW38" s="589"/>
      <c r="CX38" s="589"/>
      <c r="CY38" s="590"/>
      <c r="CZ38" s="591">
        <v>6.9</v>
      </c>
      <c r="DA38" s="609"/>
      <c r="DB38" s="609"/>
      <c r="DC38" s="610"/>
      <c r="DD38" s="594">
        <v>128219</v>
      </c>
      <c r="DE38" s="589"/>
      <c r="DF38" s="589"/>
      <c r="DG38" s="589"/>
      <c r="DH38" s="589"/>
      <c r="DI38" s="589"/>
      <c r="DJ38" s="589"/>
      <c r="DK38" s="590"/>
      <c r="DL38" s="594">
        <v>124327</v>
      </c>
      <c r="DM38" s="589"/>
      <c r="DN38" s="589"/>
      <c r="DO38" s="589"/>
      <c r="DP38" s="589"/>
      <c r="DQ38" s="589"/>
      <c r="DR38" s="589"/>
      <c r="DS38" s="589"/>
      <c r="DT38" s="589"/>
      <c r="DU38" s="589"/>
      <c r="DV38" s="590"/>
      <c r="DW38" s="611">
        <v>11.2</v>
      </c>
      <c r="DX38" s="612"/>
      <c r="DY38" s="612"/>
      <c r="DZ38" s="612"/>
      <c r="EA38" s="612"/>
      <c r="EB38" s="612"/>
      <c r="EC38" s="613"/>
    </row>
    <row r="39" spans="2:133" ht="11.25" customHeight="1">
      <c r="AQ39" s="614" t="s">
        <v>321</v>
      </c>
      <c r="AR39" s="615"/>
      <c r="AS39" s="615"/>
      <c r="AT39" s="615"/>
      <c r="AU39" s="615"/>
      <c r="AV39" s="615"/>
      <c r="AW39" s="615"/>
      <c r="AX39" s="615"/>
      <c r="AY39" s="616"/>
      <c r="AZ39" s="588" t="s">
        <v>221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259766</v>
      </c>
      <c r="CS39" s="607"/>
      <c r="CT39" s="607"/>
      <c r="CU39" s="607"/>
      <c r="CV39" s="607"/>
      <c r="CW39" s="607"/>
      <c r="CX39" s="607"/>
      <c r="CY39" s="608"/>
      <c r="CZ39" s="591">
        <v>12.4</v>
      </c>
      <c r="DA39" s="609"/>
      <c r="DB39" s="609"/>
      <c r="DC39" s="610"/>
      <c r="DD39" s="594">
        <v>197220</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25080</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209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221</v>
      </c>
      <c r="CS40" s="589"/>
      <c r="CT40" s="589"/>
      <c r="CU40" s="589"/>
      <c r="CV40" s="589"/>
      <c r="CW40" s="589"/>
      <c r="CX40" s="589"/>
      <c r="CY40" s="590"/>
      <c r="CZ40" s="591" t="s">
        <v>221</v>
      </c>
      <c r="DA40" s="609"/>
      <c r="DB40" s="609"/>
      <c r="DC40" s="610"/>
      <c r="DD40" s="594" t="s">
        <v>221</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44511</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271</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390942</v>
      </c>
      <c r="CS42" s="589"/>
      <c r="CT42" s="589"/>
      <c r="CU42" s="589"/>
      <c r="CV42" s="589"/>
      <c r="CW42" s="589"/>
      <c r="CX42" s="589"/>
      <c r="CY42" s="590"/>
      <c r="CZ42" s="591">
        <v>18.600000000000001</v>
      </c>
      <c r="DA42" s="592"/>
      <c r="DB42" s="592"/>
      <c r="DC42" s="593"/>
      <c r="DD42" s="594">
        <v>43816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t="s">
        <v>221</v>
      </c>
      <c r="CS43" s="607"/>
      <c r="CT43" s="607"/>
      <c r="CU43" s="607"/>
      <c r="CV43" s="607"/>
      <c r="CW43" s="607"/>
      <c r="CX43" s="607"/>
      <c r="CY43" s="608"/>
      <c r="CZ43" s="591" t="s">
        <v>221</v>
      </c>
      <c r="DA43" s="609"/>
      <c r="DB43" s="609"/>
      <c r="DC43" s="610"/>
      <c r="DD43" s="594" t="s">
        <v>221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382205</v>
      </c>
      <c r="CS44" s="589"/>
      <c r="CT44" s="589"/>
      <c r="CU44" s="589"/>
      <c r="CV44" s="589"/>
      <c r="CW44" s="589"/>
      <c r="CX44" s="589"/>
      <c r="CY44" s="590"/>
      <c r="CZ44" s="591">
        <v>18.2</v>
      </c>
      <c r="DA44" s="592"/>
      <c r="DB44" s="592"/>
      <c r="DC44" s="593"/>
      <c r="DD44" s="594">
        <v>43816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334758</v>
      </c>
      <c r="CS45" s="607"/>
      <c r="CT45" s="607"/>
      <c r="CU45" s="607"/>
      <c r="CV45" s="607"/>
      <c r="CW45" s="607"/>
      <c r="CX45" s="607"/>
      <c r="CY45" s="608"/>
      <c r="CZ45" s="591">
        <v>16</v>
      </c>
      <c r="DA45" s="609"/>
      <c r="DB45" s="609"/>
      <c r="DC45" s="610"/>
      <c r="DD45" s="594">
        <v>29206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46975</v>
      </c>
      <c r="CS46" s="589"/>
      <c r="CT46" s="589"/>
      <c r="CU46" s="589"/>
      <c r="CV46" s="589"/>
      <c r="CW46" s="589"/>
      <c r="CX46" s="589"/>
      <c r="CY46" s="590"/>
      <c r="CZ46" s="591">
        <v>2.2000000000000002</v>
      </c>
      <c r="DA46" s="592"/>
      <c r="DB46" s="592"/>
      <c r="DC46" s="593"/>
      <c r="DD46" s="594">
        <v>14138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8737</v>
      </c>
      <c r="CS47" s="607"/>
      <c r="CT47" s="607"/>
      <c r="CU47" s="607"/>
      <c r="CV47" s="607"/>
      <c r="CW47" s="607"/>
      <c r="CX47" s="607"/>
      <c r="CY47" s="608"/>
      <c r="CZ47" s="591">
        <v>0.4</v>
      </c>
      <c r="DA47" s="609"/>
      <c r="DB47" s="609"/>
      <c r="DC47" s="610"/>
      <c r="DD47" s="594" t="s">
        <v>221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2098025</v>
      </c>
      <c r="CS49" s="573"/>
      <c r="CT49" s="573"/>
      <c r="CU49" s="573"/>
      <c r="CV49" s="573"/>
      <c r="CW49" s="573"/>
      <c r="CX49" s="573"/>
      <c r="CY49" s="574"/>
      <c r="CZ49" s="575">
        <v>100</v>
      </c>
      <c r="DA49" s="576"/>
      <c r="DB49" s="576"/>
      <c r="DC49" s="577"/>
      <c r="DD49" s="578">
        <v>1375540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343</v>
      </c>
      <c r="DK2" s="1110"/>
      <c r="DL2" s="1110"/>
      <c r="DM2" s="1110"/>
      <c r="DN2" s="1110"/>
      <c r="DO2" s="1111"/>
      <c r="DP2" s="200"/>
      <c r="DQ2" s="1109" t="s">
        <v>344</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7"/>
      <c r="BA5" s="207"/>
      <c r="BB5" s="207"/>
      <c r="BC5" s="207"/>
      <c r="BD5" s="207"/>
      <c r="BE5" s="208"/>
      <c r="BF5" s="208"/>
      <c r="BG5" s="208"/>
      <c r="BH5" s="208"/>
      <c r="BI5" s="208"/>
      <c r="BJ5" s="208"/>
      <c r="BK5" s="208"/>
      <c r="BL5" s="208"/>
      <c r="BM5" s="208"/>
      <c r="BN5" s="208"/>
      <c r="BO5" s="208"/>
      <c r="BP5" s="208"/>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c r="A7" s="209">
        <v>1</v>
      </c>
      <c r="B7" s="1049" t="s">
        <v>364</v>
      </c>
      <c r="C7" s="1050"/>
      <c r="D7" s="1050"/>
      <c r="E7" s="1050"/>
      <c r="F7" s="1050"/>
      <c r="G7" s="1050"/>
      <c r="H7" s="1050"/>
      <c r="I7" s="1050"/>
      <c r="J7" s="1050"/>
      <c r="K7" s="1050"/>
      <c r="L7" s="1050"/>
      <c r="M7" s="1050"/>
      <c r="N7" s="1050"/>
      <c r="O7" s="1050"/>
      <c r="P7" s="1051"/>
      <c r="Q7" s="1103">
        <v>2227</v>
      </c>
      <c r="R7" s="1104"/>
      <c r="S7" s="1104"/>
      <c r="T7" s="1104"/>
      <c r="U7" s="1104"/>
      <c r="V7" s="1104">
        <v>2061</v>
      </c>
      <c r="W7" s="1104"/>
      <c r="X7" s="1104"/>
      <c r="Y7" s="1104"/>
      <c r="Z7" s="1104"/>
      <c r="AA7" s="1104">
        <v>166</v>
      </c>
      <c r="AB7" s="1104"/>
      <c r="AC7" s="1104"/>
      <c r="AD7" s="1104"/>
      <c r="AE7" s="1105"/>
      <c r="AF7" s="1106">
        <v>140</v>
      </c>
      <c r="AG7" s="1107"/>
      <c r="AH7" s="1107"/>
      <c r="AI7" s="1107"/>
      <c r="AJ7" s="1108"/>
      <c r="AK7" s="1090">
        <v>9</v>
      </c>
      <c r="AL7" s="1091"/>
      <c r="AM7" s="1091"/>
      <c r="AN7" s="1091"/>
      <c r="AO7" s="1091"/>
      <c r="AP7" s="1091">
        <v>2238</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5"/>
    </row>
    <row r="8" spans="1:131" s="206" customFormat="1" ht="26.25" customHeight="1">
      <c r="A8" s="212">
        <v>2</v>
      </c>
      <c r="B8" s="1030" t="s">
        <v>365</v>
      </c>
      <c r="C8" s="1031"/>
      <c r="D8" s="1031"/>
      <c r="E8" s="1031"/>
      <c r="F8" s="1031"/>
      <c r="G8" s="1031"/>
      <c r="H8" s="1031"/>
      <c r="I8" s="1031"/>
      <c r="J8" s="1031"/>
      <c r="K8" s="1031"/>
      <c r="L8" s="1031"/>
      <c r="M8" s="1031"/>
      <c r="N8" s="1031"/>
      <c r="O8" s="1031"/>
      <c r="P8" s="1032"/>
      <c r="Q8" s="1042">
        <v>56</v>
      </c>
      <c r="R8" s="1043"/>
      <c r="S8" s="1043"/>
      <c r="T8" s="1043"/>
      <c r="U8" s="1043"/>
      <c r="V8" s="1043">
        <v>56</v>
      </c>
      <c r="W8" s="1043"/>
      <c r="X8" s="1043"/>
      <c r="Y8" s="1043"/>
      <c r="Z8" s="1043"/>
      <c r="AA8" s="1043">
        <v>0</v>
      </c>
      <c r="AB8" s="1043"/>
      <c r="AC8" s="1043"/>
      <c r="AD8" s="1043"/>
      <c r="AE8" s="1044"/>
      <c r="AF8" s="1036" t="s">
        <v>112</v>
      </c>
      <c r="AG8" s="1037"/>
      <c r="AH8" s="1037"/>
      <c r="AI8" s="1037"/>
      <c r="AJ8" s="1038"/>
      <c r="AK8" s="1085"/>
      <c r="AL8" s="1086"/>
      <c r="AM8" s="1086"/>
      <c r="AN8" s="1086"/>
      <c r="AO8" s="1086"/>
      <c r="AP8" s="1086"/>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5"/>
    </row>
    <row r="9" spans="1:131" s="206" customFormat="1" ht="26.25" customHeight="1">
      <c r="A9" s="212">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c r="A10" s="212">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c r="A11" s="212">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c r="A12" s="212">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366</v>
      </c>
      <c r="BA22" s="1028"/>
      <c r="BB22" s="1028"/>
      <c r="BC22" s="1028"/>
      <c r="BD22" s="1029"/>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7">
        <v>2263</v>
      </c>
      <c r="R23" s="1068"/>
      <c r="S23" s="1068"/>
      <c r="T23" s="1068"/>
      <c r="U23" s="1068"/>
      <c r="V23" s="1068">
        <v>2098</v>
      </c>
      <c r="W23" s="1068"/>
      <c r="X23" s="1068"/>
      <c r="Y23" s="1068"/>
      <c r="Z23" s="1068"/>
      <c r="AA23" s="1068">
        <v>165</v>
      </c>
      <c r="AB23" s="1068"/>
      <c r="AC23" s="1068"/>
      <c r="AD23" s="1068"/>
      <c r="AE23" s="1069"/>
      <c r="AF23" s="1070">
        <v>140</v>
      </c>
      <c r="AG23" s="1068"/>
      <c r="AH23" s="1068"/>
      <c r="AI23" s="1068"/>
      <c r="AJ23" s="1071"/>
      <c r="AK23" s="1072"/>
      <c r="AL23" s="1073"/>
      <c r="AM23" s="1073"/>
      <c r="AN23" s="1073"/>
      <c r="AO23" s="1073"/>
      <c r="AP23" s="1068">
        <v>2238</v>
      </c>
      <c r="AQ23" s="1068"/>
      <c r="AR23" s="1068"/>
      <c r="AS23" s="1068"/>
      <c r="AT23" s="1068"/>
      <c r="AU23" s="1074"/>
      <c r="AV23" s="1074"/>
      <c r="AW23" s="1074"/>
      <c r="AX23" s="1074"/>
      <c r="AY23" s="1075"/>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347</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354</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379</v>
      </c>
      <c r="C28" s="1050"/>
      <c r="D28" s="1050"/>
      <c r="E28" s="1050"/>
      <c r="F28" s="1050"/>
      <c r="G28" s="1050"/>
      <c r="H28" s="1050"/>
      <c r="I28" s="1050"/>
      <c r="J28" s="1050"/>
      <c r="K28" s="1050"/>
      <c r="L28" s="1050"/>
      <c r="M28" s="1050"/>
      <c r="N28" s="1050"/>
      <c r="O28" s="1050"/>
      <c r="P28" s="1051"/>
      <c r="Q28" s="1052">
        <v>208</v>
      </c>
      <c r="R28" s="1053"/>
      <c r="S28" s="1053"/>
      <c r="T28" s="1053"/>
      <c r="U28" s="1053"/>
      <c r="V28" s="1053">
        <v>183</v>
      </c>
      <c r="W28" s="1053"/>
      <c r="X28" s="1053"/>
      <c r="Y28" s="1053"/>
      <c r="Z28" s="1053"/>
      <c r="AA28" s="1053">
        <v>25</v>
      </c>
      <c r="AB28" s="1053"/>
      <c r="AC28" s="1053"/>
      <c r="AD28" s="1053"/>
      <c r="AE28" s="1054"/>
      <c r="AF28" s="1055">
        <v>25</v>
      </c>
      <c r="AG28" s="1053"/>
      <c r="AH28" s="1053"/>
      <c r="AI28" s="1053"/>
      <c r="AJ28" s="1056"/>
      <c r="AK28" s="1057">
        <v>19</v>
      </c>
      <c r="AL28" s="1045"/>
      <c r="AM28" s="1045"/>
      <c r="AN28" s="1045"/>
      <c r="AO28" s="1045"/>
      <c r="AP28" s="1045">
        <v>0</v>
      </c>
      <c r="AQ28" s="1045"/>
      <c r="AR28" s="1045"/>
      <c r="AS28" s="1045"/>
      <c r="AT28" s="1045"/>
      <c r="AU28" s="1045"/>
      <c r="AV28" s="1045"/>
      <c r="AW28" s="1045"/>
      <c r="AX28" s="1045"/>
      <c r="AY28" s="1045"/>
      <c r="AZ28" s="1046"/>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0" t="s">
        <v>380</v>
      </c>
      <c r="C29" s="1031"/>
      <c r="D29" s="1031"/>
      <c r="E29" s="1031"/>
      <c r="F29" s="1031"/>
      <c r="G29" s="1031"/>
      <c r="H29" s="1031"/>
      <c r="I29" s="1031"/>
      <c r="J29" s="1031"/>
      <c r="K29" s="1031"/>
      <c r="L29" s="1031"/>
      <c r="M29" s="1031"/>
      <c r="N29" s="1031"/>
      <c r="O29" s="1031"/>
      <c r="P29" s="1032"/>
      <c r="Q29" s="1042">
        <v>71</v>
      </c>
      <c r="R29" s="1043"/>
      <c r="S29" s="1043"/>
      <c r="T29" s="1043"/>
      <c r="U29" s="1043"/>
      <c r="V29" s="1043">
        <v>68</v>
      </c>
      <c r="W29" s="1043"/>
      <c r="X29" s="1043"/>
      <c r="Y29" s="1043"/>
      <c r="Z29" s="1043"/>
      <c r="AA29" s="1043">
        <v>2</v>
      </c>
      <c r="AB29" s="1043"/>
      <c r="AC29" s="1043"/>
      <c r="AD29" s="1043"/>
      <c r="AE29" s="1044"/>
      <c r="AF29" s="1036">
        <v>2</v>
      </c>
      <c r="AG29" s="1037"/>
      <c r="AH29" s="1037"/>
      <c r="AI29" s="1037"/>
      <c r="AJ29" s="1038"/>
      <c r="AK29" s="976">
        <v>6</v>
      </c>
      <c r="AL29" s="967"/>
      <c r="AM29" s="967"/>
      <c r="AN29" s="967"/>
      <c r="AO29" s="967"/>
      <c r="AP29" s="967">
        <v>0</v>
      </c>
      <c r="AQ29" s="967"/>
      <c r="AR29" s="967"/>
      <c r="AS29" s="967"/>
      <c r="AT29" s="967"/>
      <c r="AU29" s="967"/>
      <c r="AV29" s="967"/>
      <c r="AW29" s="967"/>
      <c r="AX29" s="967"/>
      <c r="AY29" s="967"/>
      <c r="AZ29" s="1041"/>
      <c r="BA29" s="1041"/>
      <c r="BB29" s="1041"/>
      <c r="BC29" s="1041"/>
      <c r="BD29" s="1041"/>
      <c r="BE29" s="1025"/>
      <c r="BF29" s="1025"/>
      <c r="BG29" s="1025"/>
      <c r="BH29" s="1025"/>
      <c r="BI29" s="1026"/>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0" t="s">
        <v>381</v>
      </c>
      <c r="C30" s="1031"/>
      <c r="D30" s="1031"/>
      <c r="E30" s="1031"/>
      <c r="F30" s="1031"/>
      <c r="G30" s="1031"/>
      <c r="H30" s="1031"/>
      <c r="I30" s="1031"/>
      <c r="J30" s="1031"/>
      <c r="K30" s="1031"/>
      <c r="L30" s="1031"/>
      <c r="M30" s="1031"/>
      <c r="N30" s="1031"/>
      <c r="O30" s="1031"/>
      <c r="P30" s="1032"/>
      <c r="Q30" s="1042">
        <v>216</v>
      </c>
      <c r="R30" s="1043"/>
      <c r="S30" s="1043"/>
      <c r="T30" s="1043"/>
      <c r="U30" s="1043"/>
      <c r="V30" s="1043">
        <v>214</v>
      </c>
      <c r="W30" s="1043"/>
      <c r="X30" s="1043"/>
      <c r="Y30" s="1043"/>
      <c r="Z30" s="1043"/>
      <c r="AA30" s="1043">
        <v>2</v>
      </c>
      <c r="AB30" s="1043"/>
      <c r="AC30" s="1043"/>
      <c r="AD30" s="1043"/>
      <c r="AE30" s="1044"/>
      <c r="AF30" s="1036">
        <v>2</v>
      </c>
      <c r="AG30" s="1037"/>
      <c r="AH30" s="1037"/>
      <c r="AI30" s="1037"/>
      <c r="AJ30" s="1038"/>
      <c r="AK30" s="976">
        <v>37</v>
      </c>
      <c r="AL30" s="967"/>
      <c r="AM30" s="967"/>
      <c r="AN30" s="967"/>
      <c r="AO30" s="967"/>
      <c r="AP30" s="967">
        <v>0</v>
      </c>
      <c r="AQ30" s="967"/>
      <c r="AR30" s="967"/>
      <c r="AS30" s="967"/>
      <c r="AT30" s="967"/>
      <c r="AU30" s="967"/>
      <c r="AV30" s="967"/>
      <c r="AW30" s="967"/>
      <c r="AX30" s="967"/>
      <c r="AY30" s="967"/>
      <c r="AZ30" s="1041"/>
      <c r="BA30" s="1041"/>
      <c r="BB30" s="1041"/>
      <c r="BC30" s="1041"/>
      <c r="BD30" s="1041"/>
      <c r="BE30" s="1025"/>
      <c r="BF30" s="1025"/>
      <c r="BG30" s="1025"/>
      <c r="BH30" s="1025"/>
      <c r="BI30" s="1026"/>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0" t="s">
        <v>382</v>
      </c>
      <c r="C31" s="1031"/>
      <c r="D31" s="1031"/>
      <c r="E31" s="1031"/>
      <c r="F31" s="1031"/>
      <c r="G31" s="1031"/>
      <c r="H31" s="1031"/>
      <c r="I31" s="1031"/>
      <c r="J31" s="1031"/>
      <c r="K31" s="1031"/>
      <c r="L31" s="1031"/>
      <c r="M31" s="1031"/>
      <c r="N31" s="1031"/>
      <c r="O31" s="1031"/>
      <c r="P31" s="1032"/>
      <c r="Q31" s="1042">
        <v>21</v>
      </c>
      <c r="R31" s="1043"/>
      <c r="S31" s="1043"/>
      <c r="T31" s="1043"/>
      <c r="U31" s="1043"/>
      <c r="V31" s="1043">
        <v>21</v>
      </c>
      <c r="W31" s="1043"/>
      <c r="X31" s="1043"/>
      <c r="Y31" s="1043"/>
      <c r="Z31" s="1043"/>
      <c r="AA31" s="1043">
        <v>0</v>
      </c>
      <c r="AB31" s="1043"/>
      <c r="AC31" s="1043"/>
      <c r="AD31" s="1043"/>
      <c r="AE31" s="1044"/>
      <c r="AF31" s="1036">
        <v>0</v>
      </c>
      <c r="AG31" s="1037"/>
      <c r="AH31" s="1037"/>
      <c r="AI31" s="1037"/>
      <c r="AJ31" s="1038"/>
      <c r="AK31" s="976">
        <v>8</v>
      </c>
      <c r="AL31" s="967"/>
      <c r="AM31" s="967"/>
      <c r="AN31" s="967"/>
      <c r="AO31" s="967"/>
      <c r="AP31" s="967">
        <v>0</v>
      </c>
      <c r="AQ31" s="967"/>
      <c r="AR31" s="967"/>
      <c r="AS31" s="967"/>
      <c r="AT31" s="967"/>
      <c r="AU31" s="967"/>
      <c r="AV31" s="967"/>
      <c r="AW31" s="967"/>
      <c r="AX31" s="967"/>
      <c r="AY31" s="967"/>
      <c r="AZ31" s="1041"/>
      <c r="BA31" s="1041"/>
      <c r="BB31" s="1041"/>
      <c r="BC31" s="1041"/>
      <c r="BD31" s="1041"/>
      <c r="BE31" s="1025"/>
      <c r="BF31" s="1025"/>
      <c r="BG31" s="1025"/>
      <c r="BH31" s="1025"/>
      <c r="BI31" s="1026"/>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0" t="s">
        <v>383</v>
      </c>
      <c r="C32" s="1031"/>
      <c r="D32" s="1031"/>
      <c r="E32" s="1031"/>
      <c r="F32" s="1031"/>
      <c r="G32" s="1031"/>
      <c r="H32" s="1031"/>
      <c r="I32" s="1031"/>
      <c r="J32" s="1031"/>
      <c r="K32" s="1031"/>
      <c r="L32" s="1031"/>
      <c r="M32" s="1031"/>
      <c r="N32" s="1031"/>
      <c r="O32" s="1031"/>
      <c r="P32" s="1032"/>
      <c r="Q32" s="1042">
        <v>11</v>
      </c>
      <c r="R32" s="1043"/>
      <c r="S32" s="1043"/>
      <c r="T32" s="1043"/>
      <c r="U32" s="1043"/>
      <c r="V32" s="1043">
        <v>4</v>
      </c>
      <c r="W32" s="1043"/>
      <c r="X32" s="1043"/>
      <c r="Y32" s="1043"/>
      <c r="Z32" s="1043"/>
      <c r="AA32" s="1043">
        <v>7</v>
      </c>
      <c r="AB32" s="1043"/>
      <c r="AC32" s="1043"/>
      <c r="AD32" s="1043"/>
      <c r="AE32" s="1044"/>
      <c r="AF32" s="1036">
        <v>7</v>
      </c>
      <c r="AG32" s="1037"/>
      <c r="AH32" s="1037"/>
      <c r="AI32" s="1037"/>
      <c r="AJ32" s="1038"/>
      <c r="AK32" s="976">
        <v>0</v>
      </c>
      <c r="AL32" s="967"/>
      <c r="AM32" s="967"/>
      <c r="AN32" s="967"/>
      <c r="AO32" s="967"/>
      <c r="AP32" s="967">
        <v>0</v>
      </c>
      <c r="AQ32" s="967"/>
      <c r="AR32" s="967"/>
      <c r="AS32" s="967"/>
      <c r="AT32" s="967"/>
      <c r="AU32" s="967"/>
      <c r="AV32" s="967"/>
      <c r="AW32" s="967"/>
      <c r="AX32" s="967"/>
      <c r="AY32" s="967"/>
      <c r="AZ32" s="1041"/>
      <c r="BA32" s="1041"/>
      <c r="BB32" s="1041"/>
      <c r="BC32" s="1041"/>
      <c r="BD32" s="1041"/>
      <c r="BE32" s="1025"/>
      <c r="BF32" s="1025"/>
      <c r="BG32" s="1025"/>
      <c r="BH32" s="1025"/>
      <c r="BI32" s="1026"/>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0" t="s">
        <v>384</v>
      </c>
      <c r="C33" s="1031"/>
      <c r="D33" s="1031"/>
      <c r="E33" s="1031"/>
      <c r="F33" s="1031"/>
      <c r="G33" s="1031"/>
      <c r="H33" s="1031"/>
      <c r="I33" s="1031"/>
      <c r="J33" s="1031"/>
      <c r="K33" s="1031"/>
      <c r="L33" s="1031"/>
      <c r="M33" s="1031"/>
      <c r="N33" s="1031"/>
      <c r="O33" s="1031"/>
      <c r="P33" s="1032"/>
      <c r="Q33" s="1042">
        <v>63</v>
      </c>
      <c r="R33" s="1043"/>
      <c r="S33" s="1043"/>
      <c r="T33" s="1043"/>
      <c r="U33" s="1043"/>
      <c r="V33" s="1043">
        <v>62</v>
      </c>
      <c r="W33" s="1043"/>
      <c r="X33" s="1043"/>
      <c r="Y33" s="1043"/>
      <c r="Z33" s="1043"/>
      <c r="AA33" s="1043">
        <v>1</v>
      </c>
      <c r="AB33" s="1043"/>
      <c r="AC33" s="1043"/>
      <c r="AD33" s="1043"/>
      <c r="AE33" s="1044"/>
      <c r="AF33" s="1036">
        <v>0</v>
      </c>
      <c r="AG33" s="1037"/>
      <c r="AH33" s="1037"/>
      <c r="AI33" s="1037"/>
      <c r="AJ33" s="1038"/>
      <c r="AK33" s="976">
        <v>34</v>
      </c>
      <c r="AL33" s="967"/>
      <c r="AM33" s="967"/>
      <c r="AN33" s="967"/>
      <c r="AO33" s="967"/>
      <c r="AP33" s="967">
        <v>354</v>
      </c>
      <c r="AQ33" s="967"/>
      <c r="AR33" s="967"/>
      <c r="AS33" s="967"/>
      <c r="AT33" s="967"/>
      <c r="AU33" s="967"/>
      <c r="AV33" s="967"/>
      <c r="AW33" s="967"/>
      <c r="AX33" s="967"/>
      <c r="AY33" s="967"/>
      <c r="AZ33" s="1041" t="s">
        <v>536</v>
      </c>
      <c r="BA33" s="1041"/>
      <c r="BB33" s="1041"/>
      <c r="BC33" s="1041"/>
      <c r="BD33" s="1041"/>
      <c r="BE33" s="1025" t="s">
        <v>385</v>
      </c>
      <c r="BF33" s="1025"/>
      <c r="BG33" s="1025"/>
      <c r="BH33" s="1025"/>
      <c r="BI33" s="1026"/>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0" t="s">
        <v>386</v>
      </c>
      <c r="C34" s="1031"/>
      <c r="D34" s="1031"/>
      <c r="E34" s="1031"/>
      <c r="F34" s="1031"/>
      <c r="G34" s="1031"/>
      <c r="H34" s="1031"/>
      <c r="I34" s="1031"/>
      <c r="J34" s="1031"/>
      <c r="K34" s="1031"/>
      <c r="L34" s="1031"/>
      <c r="M34" s="1031"/>
      <c r="N34" s="1031"/>
      <c r="O34" s="1031"/>
      <c r="P34" s="1032"/>
      <c r="Q34" s="1042">
        <v>87</v>
      </c>
      <c r="R34" s="1043"/>
      <c r="S34" s="1043"/>
      <c r="T34" s="1043"/>
      <c r="U34" s="1043"/>
      <c r="V34" s="1043">
        <v>87</v>
      </c>
      <c r="W34" s="1043"/>
      <c r="X34" s="1043"/>
      <c r="Y34" s="1043"/>
      <c r="Z34" s="1043"/>
      <c r="AA34" s="1043">
        <v>0</v>
      </c>
      <c r="AB34" s="1043"/>
      <c r="AC34" s="1043"/>
      <c r="AD34" s="1043"/>
      <c r="AE34" s="1044"/>
      <c r="AF34" s="1036">
        <v>0</v>
      </c>
      <c r="AG34" s="1037"/>
      <c r="AH34" s="1037"/>
      <c r="AI34" s="1037"/>
      <c r="AJ34" s="1038"/>
      <c r="AK34" s="976">
        <v>37</v>
      </c>
      <c r="AL34" s="967"/>
      <c r="AM34" s="967"/>
      <c r="AN34" s="967"/>
      <c r="AO34" s="967"/>
      <c r="AP34" s="967">
        <v>256</v>
      </c>
      <c r="AQ34" s="967"/>
      <c r="AR34" s="967"/>
      <c r="AS34" s="967"/>
      <c r="AT34" s="967"/>
      <c r="AU34" s="967"/>
      <c r="AV34" s="967"/>
      <c r="AW34" s="967"/>
      <c r="AX34" s="967"/>
      <c r="AY34" s="967"/>
      <c r="AZ34" s="1041" t="s">
        <v>536</v>
      </c>
      <c r="BA34" s="1041"/>
      <c r="BB34" s="1041"/>
      <c r="BC34" s="1041"/>
      <c r="BD34" s="1041"/>
      <c r="BE34" s="1025" t="s">
        <v>385</v>
      </c>
      <c r="BF34" s="1025"/>
      <c r="BG34" s="1025"/>
      <c r="BH34" s="1025"/>
      <c r="BI34" s="1026"/>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0" t="s">
        <v>387</v>
      </c>
      <c r="C35" s="1031"/>
      <c r="D35" s="1031"/>
      <c r="E35" s="1031"/>
      <c r="F35" s="1031"/>
      <c r="G35" s="1031"/>
      <c r="H35" s="1031"/>
      <c r="I35" s="1031"/>
      <c r="J35" s="1031"/>
      <c r="K35" s="1031"/>
      <c r="L35" s="1031"/>
      <c r="M35" s="1031"/>
      <c r="N35" s="1031"/>
      <c r="O35" s="1031"/>
      <c r="P35" s="1032"/>
      <c r="Q35" s="1042">
        <v>6</v>
      </c>
      <c r="R35" s="1043"/>
      <c r="S35" s="1043"/>
      <c r="T35" s="1043"/>
      <c r="U35" s="1043"/>
      <c r="V35" s="1043">
        <v>6</v>
      </c>
      <c r="W35" s="1043"/>
      <c r="X35" s="1043"/>
      <c r="Y35" s="1043"/>
      <c r="Z35" s="1043"/>
      <c r="AA35" s="1043">
        <v>0</v>
      </c>
      <c r="AB35" s="1043"/>
      <c r="AC35" s="1043"/>
      <c r="AD35" s="1043"/>
      <c r="AE35" s="1044"/>
      <c r="AF35" s="1036" t="s">
        <v>112</v>
      </c>
      <c r="AG35" s="1037"/>
      <c r="AH35" s="1037"/>
      <c r="AI35" s="1037"/>
      <c r="AJ35" s="1038"/>
      <c r="AK35" s="976">
        <v>4</v>
      </c>
      <c r="AL35" s="967"/>
      <c r="AM35" s="967"/>
      <c r="AN35" s="967"/>
      <c r="AO35" s="967"/>
      <c r="AP35" s="967">
        <v>0</v>
      </c>
      <c r="AQ35" s="967"/>
      <c r="AR35" s="967"/>
      <c r="AS35" s="967"/>
      <c r="AT35" s="967"/>
      <c r="AU35" s="967"/>
      <c r="AV35" s="967"/>
      <c r="AW35" s="967"/>
      <c r="AX35" s="967"/>
      <c r="AY35" s="967"/>
      <c r="AZ35" s="1041" t="s">
        <v>536</v>
      </c>
      <c r="BA35" s="1041"/>
      <c r="BB35" s="1041"/>
      <c r="BC35" s="1041"/>
      <c r="BD35" s="1041"/>
      <c r="BE35" s="1025" t="s">
        <v>385</v>
      </c>
      <c r="BF35" s="1025"/>
      <c r="BG35" s="1025"/>
      <c r="BH35" s="1025"/>
      <c r="BI35" s="1026"/>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6"/>
      <c r="AL36" s="967"/>
      <c r="AM36" s="967"/>
      <c r="AN36" s="967"/>
      <c r="AO36" s="967"/>
      <c r="AP36" s="967"/>
      <c r="AQ36" s="967"/>
      <c r="AR36" s="967"/>
      <c r="AS36" s="967"/>
      <c r="AT36" s="967"/>
      <c r="AU36" s="967"/>
      <c r="AV36" s="967"/>
      <c r="AW36" s="967"/>
      <c r="AX36" s="967"/>
      <c r="AY36" s="967"/>
      <c r="AZ36" s="1041"/>
      <c r="BA36" s="1041"/>
      <c r="BB36" s="1041"/>
      <c r="BC36" s="1041"/>
      <c r="BD36" s="1041"/>
      <c r="BE36" s="1025"/>
      <c r="BF36" s="1025"/>
      <c r="BG36" s="1025"/>
      <c r="BH36" s="1025"/>
      <c r="BI36" s="1026"/>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6"/>
      <c r="AL37" s="967"/>
      <c r="AM37" s="967"/>
      <c r="AN37" s="967"/>
      <c r="AO37" s="967"/>
      <c r="AP37" s="967"/>
      <c r="AQ37" s="967"/>
      <c r="AR37" s="967"/>
      <c r="AS37" s="967"/>
      <c r="AT37" s="967"/>
      <c r="AU37" s="967"/>
      <c r="AV37" s="967"/>
      <c r="AW37" s="967"/>
      <c r="AX37" s="967"/>
      <c r="AY37" s="967"/>
      <c r="AZ37" s="1041"/>
      <c r="BA37" s="1041"/>
      <c r="BB37" s="1041"/>
      <c r="BC37" s="1041"/>
      <c r="BD37" s="1041"/>
      <c r="BE37" s="1025"/>
      <c r="BF37" s="1025"/>
      <c r="BG37" s="1025"/>
      <c r="BH37" s="1025"/>
      <c r="BI37" s="1026"/>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6"/>
      <c r="AL38" s="967"/>
      <c r="AM38" s="967"/>
      <c r="AN38" s="967"/>
      <c r="AO38" s="967"/>
      <c r="AP38" s="967"/>
      <c r="AQ38" s="967"/>
      <c r="AR38" s="967"/>
      <c r="AS38" s="967"/>
      <c r="AT38" s="967"/>
      <c r="AU38" s="967"/>
      <c r="AV38" s="967"/>
      <c r="AW38" s="967"/>
      <c r="AX38" s="967"/>
      <c r="AY38" s="967"/>
      <c r="AZ38" s="1041"/>
      <c r="BA38" s="1041"/>
      <c r="BB38" s="1041"/>
      <c r="BC38" s="1041"/>
      <c r="BD38" s="1041"/>
      <c r="BE38" s="1025"/>
      <c r="BF38" s="1025"/>
      <c r="BG38" s="1025"/>
      <c r="BH38" s="1025"/>
      <c r="BI38" s="1026"/>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6"/>
      <c r="AL39" s="967"/>
      <c r="AM39" s="967"/>
      <c r="AN39" s="967"/>
      <c r="AO39" s="967"/>
      <c r="AP39" s="967"/>
      <c r="AQ39" s="967"/>
      <c r="AR39" s="967"/>
      <c r="AS39" s="967"/>
      <c r="AT39" s="967"/>
      <c r="AU39" s="967"/>
      <c r="AV39" s="967"/>
      <c r="AW39" s="967"/>
      <c r="AX39" s="967"/>
      <c r="AY39" s="967"/>
      <c r="AZ39" s="1041"/>
      <c r="BA39" s="1041"/>
      <c r="BB39" s="1041"/>
      <c r="BC39" s="1041"/>
      <c r="BD39" s="1041"/>
      <c r="BE39" s="1025"/>
      <c r="BF39" s="1025"/>
      <c r="BG39" s="1025"/>
      <c r="BH39" s="1025"/>
      <c r="BI39" s="1026"/>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6"/>
      <c r="AL40" s="967"/>
      <c r="AM40" s="967"/>
      <c r="AN40" s="967"/>
      <c r="AO40" s="967"/>
      <c r="AP40" s="967"/>
      <c r="AQ40" s="967"/>
      <c r="AR40" s="967"/>
      <c r="AS40" s="967"/>
      <c r="AT40" s="967"/>
      <c r="AU40" s="967"/>
      <c r="AV40" s="967"/>
      <c r="AW40" s="967"/>
      <c r="AX40" s="967"/>
      <c r="AY40" s="967"/>
      <c r="AZ40" s="1041"/>
      <c r="BA40" s="1041"/>
      <c r="BB40" s="1041"/>
      <c r="BC40" s="1041"/>
      <c r="BD40" s="1041"/>
      <c r="BE40" s="1025"/>
      <c r="BF40" s="1025"/>
      <c r="BG40" s="1025"/>
      <c r="BH40" s="1025"/>
      <c r="BI40" s="1026"/>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6"/>
      <c r="AL41" s="967"/>
      <c r="AM41" s="967"/>
      <c r="AN41" s="967"/>
      <c r="AO41" s="967"/>
      <c r="AP41" s="967"/>
      <c r="AQ41" s="967"/>
      <c r="AR41" s="967"/>
      <c r="AS41" s="967"/>
      <c r="AT41" s="967"/>
      <c r="AU41" s="967"/>
      <c r="AV41" s="967"/>
      <c r="AW41" s="967"/>
      <c r="AX41" s="967"/>
      <c r="AY41" s="967"/>
      <c r="AZ41" s="1041"/>
      <c r="BA41" s="1041"/>
      <c r="BB41" s="1041"/>
      <c r="BC41" s="1041"/>
      <c r="BD41" s="1041"/>
      <c r="BE41" s="1025"/>
      <c r="BF41" s="1025"/>
      <c r="BG41" s="1025"/>
      <c r="BH41" s="1025"/>
      <c r="BI41" s="1026"/>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6"/>
      <c r="AL42" s="967"/>
      <c r="AM42" s="967"/>
      <c r="AN42" s="967"/>
      <c r="AO42" s="967"/>
      <c r="AP42" s="967"/>
      <c r="AQ42" s="967"/>
      <c r="AR42" s="967"/>
      <c r="AS42" s="967"/>
      <c r="AT42" s="967"/>
      <c r="AU42" s="967"/>
      <c r="AV42" s="967"/>
      <c r="AW42" s="967"/>
      <c r="AX42" s="967"/>
      <c r="AY42" s="967"/>
      <c r="AZ42" s="1041"/>
      <c r="BA42" s="1041"/>
      <c r="BB42" s="1041"/>
      <c r="BC42" s="1041"/>
      <c r="BD42" s="1041"/>
      <c r="BE42" s="1025"/>
      <c r="BF42" s="1025"/>
      <c r="BG42" s="1025"/>
      <c r="BH42" s="1025"/>
      <c r="BI42" s="1026"/>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6"/>
      <c r="AL43" s="967"/>
      <c r="AM43" s="967"/>
      <c r="AN43" s="967"/>
      <c r="AO43" s="967"/>
      <c r="AP43" s="967"/>
      <c r="AQ43" s="967"/>
      <c r="AR43" s="967"/>
      <c r="AS43" s="967"/>
      <c r="AT43" s="967"/>
      <c r="AU43" s="967"/>
      <c r="AV43" s="967"/>
      <c r="AW43" s="967"/>
      <c r="AX43" s="967"/>
      <c r="AY43" s="967"/>
      <c r="AZ43" s="1041"/>
      <c r="BA43" s="1041"/>
      <c r="BB43" s="1041"/>
      <c r="BC43" s="1041"/>
      <c r="BD43" s="1041"/>
      <c r="BE43" s="1025"/>
      <c r="BF43" s="1025"/>
      <c r="BG43" s="1025"/>
      <c r="BH43" s="1025"/>
      <c r="BI43" s="1026"/>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6"/>
      <c r="AL44" s="967"/>
      <c r="AM44" s="967"/>
      <c r="AN44" s="967"/>
      <c r="AO44" s="967"/>
      <c r="AP44" s="967"/>
      <c r="AQ44" s="967"/>
      <c r="AR44" s="967"/>
      <c r="AS44" s="967"/>
      <c r="AT44" s="967"/>
      <c r="AU44" s="967"/>
      <c r="AV44" s="967"/>
      <c r="AW44" s="967"/>
      <c r="AX44" s="967"/>
      <c r="AY44" s="967"/>
      <c r="AZ44" s="1041"/>
      <c r="BA44" s="1041"/>
      <c r="BB44" s="1041"/>
      <c r="BC44" s="1041"/>
      <c r="BD44" s="1041"/>
      <c r="BE44" s="1025"/>
      <c r="BF44" s="1025"/>
      <c r="BG44" s="1025"/>
      <c r="BH44" s="1025"/>
      <c r="BI44" s="1026"/>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6"/>
      <c r="AL45" s="967"/>
      <c r="AM45" s="967"/>
      <c r="AN45" s="967"/>
      <c r="AO45" s="967"/>
      <c r="AP45" s="967"/>
      <c r="AQ45" s="967"/>
      <c r="AR45" s="967"/>
      <c r="AS45" s="967"/>
      <c r="AT45" s="967"/>
      <c r="AU45" s="967"/>
      <c r="AV45" s="967"/>
      <c r="AW45" s="967"/>
      <c r="AX45" s="967"/>
      <c r="AY45" s="967"/>
      <c r="AZ45" s="1041"/>
      <c r="BA45" s="1041"/>
      <c r="BB45" s="1041"/>
      <c r="BC45" s="1041"/>
      <c r="BD45" s="1041"/>
      <c r="BE45" s="1025"/>
      <c r="BF45" s="1025"/>
      <c r="BG45" s="1025"/>
      <c r="BH45" s="1025"/>
      <c r="BI45" s="1026"/>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6"/>
      <c r="AL46" s="967"/>
      <c r="AM46" s="967"/>
      <c r="AN46" s="967"/>
      <c r="AO46" s="967"/>
      <c r="AP46" s="967"/>
      <c r="AQ46" s="967"/>
      <c r="AR46" s="967"/>
      <c r="AS46" s="967"/>
      <c r="AT46" s="967"/>
      <c r="AU46" s="967"/>
      <c r="AV46" s="967"/>
      <c r="AW46" s="967"/>
      <c r="AX46" s="967"/>
      <c r="AY46" s="967"/>
      <c r="AZ46" s="1041"/>
      <c r="BA46" s="1041"/>
      <c r="BB46" s="1041"/>
      <c r="BC46" s="1041"/>
      <c r="BD46" s="1041"/>
      <c r="BE46" s="1025"/>
      <c r="BF46" s="1025"/>
      <c r="BG46" s="1025"/>
      <c r="BH46" s="1025"/>
      <c r="BI46" s="1026"/>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6"/>
      <c r="AL47" s="967"/>
      <c r="AM47" s="967"/>
      <c r="AN47" s="967"/>
      <c r="AO47" s="967"/>
      <c r="AP47" s="967"/>
      <c r="AQ47" s="967"/>
      <c r="AR47" s="967"/>
      <c r="AS47" s="967"/>
      <c r="AT47" s="967"/>
      <c r="AU47" s="967"/>
      <c r="AV47" s="967"/>
      <c r="AW47" s="967"/>
      <c r="AX47" s="967"/>
      <c r="AY47" s="967"/>
      <c r="AZ47" s="1041"/>
      <c r="BA47" s="1041"/>
      <c r="BB47" s="1041"/>
      <c r="BC47" s="1041"/>
      <c r="BD47" s="1041"/>
      <c r="BE47" s="1025"/>
      <c r="BF47" s="1025"/>
      <c r="BG47" s="1025"/>
      <c r="BH47" s="1025"/>
      <c r="BI47" s="1026"/>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6"/>
      <c r="AL48" s="967"/>
      <c r="AM48" s="967"/>
      <c r="AN48" s="967"/>
      <c r="AO48" s="967"/>
      <c r="AP48" s="967"/>
      <c r="AQ48" s="967"/>
      <c r="AR48" s="967"/>
      <c r="AS48" s="967"/>
      <c r="AT48" s="967"/>
      <c r="AU48" s="967"/>
      <c r="AV48" s="967"/>
      <c r="AW48" s="967"/>
      <c r="AX48" s="967"/>
      <c r="AY48" s="967"/>
      <c r="AZ48" s="1041"/>
      <c r="BA48" s="1041"/>
      <c r="BB48" s="1041"/>
      <c r="BC48" s="1041"/>
      <c r="BD48" s="1041"/>
      <c r="BE48" s="1025"/>
      <c r="BF48" s="1025"/>
      <c r="BG48" s="1025"/>
      <c r="BH48" s="1025"/>
      <c r="BI48" s="1026"/>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6"/>
      <c r="AL49" s="967"/>
      <c r="AM49" s="967"/>
      <c r="AN49" s="967"/>
      <c r="AO49" s="967"/>
      <c r="AP49" s="967"/>
      <c r="AQ49" s="967"/>
      <c r="AR49" s="967"/>
      <c r="AS49" s="967"/>
      <c r="AT49" s="967"/>
      <c r="AU49" s="967"/>
      <c r="AV49" s="967"/>
      <c r="AW49" s="967"/>
      <c r="AX49" s="967"/>
      <c r="AY49" s="967"/>
      <c r="AZ49" s="1041"/>
      <c r="BA49" s="1041"/>
      <c r="BB49" s="1041"/>
      <c r="BC49" s="1041"/>
      <c r="BD49" s="1041"/>
      <c r="BE49" s="1025"/>
      <c r="BF49" s="1025"/>
      <c r="BG49" s="1025"/>
      <c r="BH49" s="1025"/>
      <c r="BI49" s="1026"/>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388</v>
      </c>
      <c r="BK62" s="1028"/>
      <c r="BL62" s="1028"/>
      <c r="BM62" s="1028"/>
      <c r="BN62" s="1029"/>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1"/>
      <c r="AF63" s="1022">
        <v>36</v>
      </c>
      <c r="AG63" s="955"/>
      <c r="AH63" s="955"/>
      <c r="AI63" s="955"/>
      <c r="AJ63" s="1023"/>
      <c r="AK63" s="1024"/>
      <c r="AL63" s="959"/>
      <c r="AM63" s="959"/>
      <c r="AN63" s="959"/>
      <c r="AO63" s="959"/>
      <c r="AP63" s="955">
        <v>610</v>
      </c>
      <c r="AQ63" s="955"/>
      <c r="AR63" s="955"/>
      <c r="AS63" s="955"/>
      <c r="AT63" s="955"/>
      <c r="AU63" s="955">
        <v>0</v>
      </c>
      <c r="AV63" s="955"/>
      <c r="AW63" s="955"/>
      <c r="AX63" s="955"/>
      <c r="AY63" s="955"/>
      <c r="AZ63" s="1018"/>
      <c r="BA63" s="1018"/>
      <c r="BB63" s="1018"/>
      <c r="BC63" s="1018"/>
      <c r="BD63" s="1018"/>
      <c r="BE63" s="956"/>
      <c r="BF63" s="956"/>
      <c r="BG63" s="956"/>
      <c r="BH63" s="956"/>
      <c r="BI63" s="957"/>
      <c r="BJ63" s="1019" t="s">
        <v>112</v>
      </c>
      <c r="BK63" s="947"/>
      <c r="BL63" s="947"/>
      <c r="BM63" s="947"/>
      <c r="BN63" s="1020"/>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391</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392</v>
      </c>
      <c r="AV66" s="1001"/>
      <c r="AW66" s="1001"/>
      <c r="AX66" s="1001"/>
      <c r="AY66" s="1002"/>
      <c r="AZ66" s="1000" t="s">
        <v>354</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537</v>
      </c>
      <c r="C68" s="985"/>
      <c r="D68" s="985"/>
      <c r="E68" s="985"/>
      <c r="F68" s="985"/>
      <c r="G68" s="985"/>
      <c r="H68" s="985"/>
      <c r="I68" s="985"/>
      <c r="J68" s="985"/>
      <c r="K68" s="985"/>
      <c r="L68" s="985"/>
      <c r="M68" s="985"/>
      <c r="N68" s="985"/>
      <c r="O68" s="985"/>
      <c r="P68" s="986"/>
      <c r="Q68" s="987">
        <v>334</v>
      </c>
      <c r="R68" s="981"/>
      <c r="S68" s="981"/>
      <c r="T68" s="981"/>
      <c r="U68" s="981"/>
      <c r="V68" s="981">
        <v>332</v>
      </c>
      <c r="W68" s="981"/>
      <c r="X68" s="981"/>
      <c r="Y68" s="981"/>
      <c r="Z68" s="981"/>
      <c r="AA68" s="981">
        <v>2</v>
      </c>
      <c r="AB68" s="981"/>
      <c r="AC68" s="981"/>
      <c r="AD68" s="981"/>
      <c r="AE68" s="981"/>
      <c r="AF68" s="981">
        <v>323</v>
      </c>
      <c r="AG68" s="981"/>
      <c r="AH68" s="981"/>
      <c r="AI68" s="981"/>
      <c r="AJ68" s="981"/>
      <c r="AK68" s="981">
        <v>0</v>
      </c>
      <c r="AL68" s="981"/>
      <c r="AM68" s="981"/>
      <c r="AN68" s="981"/>
      <c r="AO68" s="981"/>
      <c r="AP68" s="981">
        <v>0</v>
      </c>
      <c r="AQ68" s="981"/>
      <c r="AR68" s="981"/>
      <c r="AS68" s="981"/>
      <c r="AT68" s="981"/>
      <c r="AU68" s="981">
        <v>0</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8" t="s">
        <v>538</v>
      </c>
      <c r="C69" s="979"/>
      <c r="D69" s="979"/>
      <c r="E69" s="979"/>
      <c r="F69" s="979"/>
      <c r="G69" s="979"/>
      <c r="H69" s="979"/>
      <c r="I69" s="979"/>
      <c r="J69" s="979"/>
      <c r="K69" s="979"/>
      <c r="L69" s="979"/>
      <c r="M69" s="979"/>
      <c r="N69" s="979"/>
      <c r="O69" s="979"/>
      <c r="P69" s="980"/>
      <c r="Q69" s="974">
        <v>164</v>
      </c>
      <c r="R69" s="975"/>
      <c r="S69" s="975"/>
      <c r="T69" s="975"/>
      <c r="U69" s="976"/>
      <c r="V69" s="977">
        <v>153</v>
      </c>
      <c r="W69" s="975"/>
      <c r="X69" s="975"/>
      <c r="Y69" s="975"/>
      <c r="Z69" s="976"/>
      <c r="AA69" s="977">
        <v>11</v>
      </c>
      <c r="AB69" s="975"/>
      <c r="AC69" s="975"/>
      <c r="AD69" s="975"/>
      <c r="AE69" s="976"/>
      <c r="AF69" s="977">
        <v>11</v>
      </c>
      <c r="AG69" s="975"/>
      <c r="AH69" s="975"/>
      <c r="AI69" s="975"/>
      <c r="AJ69" s="976"/>
      <c r="AK69" s="977">
        <v>0</v>
      </c>
      <c r="AL69" s="975"/>
      <c r="AM69" s="975"/>
      <c r="AN69" s="975"/>
      <c r="AO69" s="976"/>
      <c r="AP69" s="977">
        <v>35</v>
      </c>
      <c r="AQ69" s="975"/>
      <c r="AR69" s="975"/>
      <c r="AS69" s="975"/>
      <c r="AT69" s="976"/>
      <c r="AU69" s="977">
        <v>0</v>
      </c>
      <c r="AV69" s="975"/>
      <c r="AW69" s="975"/>
      <c r="AX69" s="975"/>
      <c r="AY69" s="976"/>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8" t="s">
        <v>539</v>
      </c>
      <c r="C70" s="979"/>
      <c r="D70" s="979"/>
      <c r="E70" s="979"/>
      <c r="F70" s="979"/>
      <c r="G70" s="979"/>
      <c r="H70" s="979"/>
      <c r="I70" s="979"/>
      <c r="J70" s="979"/>
      <c r="K70" s="979"/>
      <c r="L70" s="979"/>
      <c r="M70" s="979"/>
      <c r="N70" s="979"/>
      <c r="O70" s="979"/>
      <c r="P70" s="980"/>
      <c r="Q70" s="974">
        <v>204</v>
      </c>
      <c r="R70" s="975"/>
      <c r="S70" s="975"/>
      <c r="T70" s="975"/>
      <c r="U70" s="976"/>
      <c r="V70" s="977">
        <v>179</v>
      </c>
      <c r="W70" s="975"/>
      <c r="X70" s="975"/>
      <c r="Y70" s="975"/>
      <c r="Z70" s="976"/>
      <c r="AA70" s="977">
        <v>24</v>
      </c>
      <c r="AB70" s="975"/>
      <c r="AC70" s="975"/>
      <c r="AD70" s="975"/>
      <c r="AE70" s="976"/>
      <c r="AF70" s="977">
        <v>24</v>
      </c>
      <c r="AG70" s="975"/>
      <c r="AH70" s="975"/>
      <c r="AI70" s="975"/>
      <c r="AJ70" s="976"/>
      <c r="AK70" s="977">
        <v>0</v>
      </c>
      <c r="AL70" s="975"/>
      <c r="AM70" s="975"/>
      <c r="AN70" s="975"/>
      <c r="AO70" s="976"/>
      <c r="AP70" s="977">
        <v>333</v>
      </c>
      <c r="AQ70" s="975"/>
      <c r="AR70" s="975"/>
      <c r="AS70" s="975"/>
      <c r="AT70" s="976"/>
      <c r="AU70" s="977">
        <v>0</v>
      </c>
      <c r="AV70" s="975"/>
      <c r="AW70" s="975"/>
      <c r="AX70" s="975"/>
      <c r="AY70" s="976"/>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8" t="s">
        <v>540</v>
      </c>
      <c r="C71" s="979"/>
      <c r="D71" s="979"/>
      <c r="E71" s="979"/>
      <c r="F71" s="979"/>
      <c r="G71" s="979"/>
      <c r="H71" s="979"/>
      <c r="I71" s="979"/>
      <c r="J71" s="979"/>
      <c r="K71" s="979"/>
      <c r="L71" s="979"/>
      <c r="M71" s="979"/>
      <c r="N71" s="979"/>
      <c r="O71" s="979"/>
      <c r="P71" s="980"/>
      <c r="Q71" s="973">
        <v>50</v>
      </c>
      <c r="R71" s="967"/>
      <c r="S71" s="967"/>
      <c r="T71" s="967"/>
      <c r="U71" s="967"/>
      <c r="V71" s="967">
        <v>40</v>
      </c>
      <c r="W71" s="967"/>
      <c r="X71" s="967"/>
      <c r="Y71" s="967"/>
      <c r="Z71" s="967"/>
      <c r="AA71" s="967">
        <v>10</v>
      </c>
      <c r="AB71" s="967"/>
      <c r="AC71" s="967"/>
      <c r="AD71" s="967"/>
      <c r="AE71" s="967"/>
      <c r="AF71" s="967">
        <v>10</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8" t="s">
        <v>541</v>
      </c>
      <c r="C72" s="979"/>
      <c r="D72" s="979"/>
      <c r="E72" s="979"/>
      <c r="F72" s="979"/>
      <c r="G72" s="979"/>
      <c r="H72" s="979"/>
      <c r="I72" s="979"/>
      <c r="J72" s="979"/>
      <c r="K72" s="979"/>
      <c r="L72" s="979"/>
      <c r="M72" s="979"/>
      <c r="N72" s="979"/>
      <c r="O72" s="979"/>
      <c r="P72" s="980"/>
      <c r="Q72" s="973">
        <v>125</v>
      </c>
      <c r="R72" s="967"/>
      <c r="S72" s="967"/>
      <c r="T72" s="967"/>
      <c r="U72" s="967"/>
      <c r="V72" s="967">
        <v>115</v>
      </c>
      <c r="W72" s="967"/>
      <c r="X72" s="967"/>
      <c r="Y72" s="967"/>
      <c r="Z72" s="967"/>
      <c r="AA72" s="967">
        <v>10</v>
      </c>
      <c r="AB72" s="967"/>
      <c r="AC72" s="967"/>
      <c r="AD72" s="967"/>
      <c r="AE72" s="967"/>
      <c r="AF72" s="967">
        <v>10</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378</v>
      </c>
      <c r="AG88" s="955"/>
      <c r="AH88" s="955"/>
      <c r="AI88" s="955"/>
      <c r="AJ88" s="955"/>
      <c r="AK88" s="959"/>
      <c r="AL88" s="959"/>
      <c r="AM88" s="959"/>
      <c r="AN88" s="959"/>
      <c r="AO88" s="959"/>
      <c r="AP88" s="955">
        <v>368</v>
      </c>
      <c r="AQ88" s="955"/>
      <c r="AR88" s="955"/>
      <c r="AS88" s="955"/>
      <c r="AT88" s="955"/>
      <c r="AU88" s="955">
        <v>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287</v>
      </c>
      <c r="AG109" s="888"/>
      <c r="AH109" s="888"/>
      <c r="AI109" s="888"/>
      <c r="AJ109" s="889"/>
      <c r="AK109" s="890" t="s">
        <v>286</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287</v>
      </c>
      <c r="BW109" s="888"/>
      <c r="BX109" s="888"/>
      <c r="BY109" s="888"/>
      <c r="BZ109" s="889"/>
      <c r="CA109" s="890" t="s">
        <v>286</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287</v>
      </c>
      <c r="DM109" s="888"/>
      <c r="DN109" s="888"/>
      <c r="DO109" s="888"/>
      <c r="DP109" s="889"/>
      <c r="DQ109" s="890" t="s">
        <v>286</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268121</v>
      </c>
      <c r="AB110" s="873"/>
      <c r="AC110" s="873"/>
      <c r="AD110" s="873"/>
      <c r="AE110" s="874"/>
      <c r="AF110" s="875">
        <v>246395</v>
      </c>
      <c r="AG110" s="873"/>
      <c r="AH110" s="873"/>
      <c r="AI110" s="873"/>
      <c r="AJ110" s="874"/>
      <c r="AK110" s="875">
        <v>249861</v>
      </c>
      <c r="AL110" s="873"/>
      <c r="AM110" s="873"/>
      <c r="AN110" s="873"/>
      <c r="AO110" s="874"/>
      <c r="AP110" s="876">
        <v>28.9</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2062623</v>
      </c>
      <c r="BR110" s="800"/>
      <c r="BS110" s="800"/>
      <c r="BT110" s="800"/>
      <c r="BU110" s="800"/>
      <c r="BV110" s="800">
        <v>2253456</v>
      </c>
      <c r="BW110" s="800"/>
      <c r="BX110" s="800"/>
      <c r="BY110" s="800"/>
      <c r="BZ110" s="800"/>
      <c r="CA110" s="800">
        <v>2237856</v>
      </c>
      <c r="CB110" s="800"/>
      <c r="CC110" s="800"/>
      <c r="CD110" s="800"/>
      <c r="CE110" s="800"/>
      <c r="CF110" s="861">
        <v>258.89999999999998</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409</v>
      </c>
      <c r="DH110" s="800"/>
      <c r="DI110" s="800"/>
      <c r="DJ110" s="800"/>
      <c r="DK110" s="800"/>
      <c r="DL110" s="800" t="s">
        <v>409</v>
      </c>
      <c r="DM110" s="800"/>
      <c r="DN110" s="800"/>
      <c r="DO110" s="800"/>
      <c r="DP110" s="800"/>
      <c r="DQ110" s="800" t="s">
        <v>409</v>
      </c>
      <c r="DR110" s="800"/>
      <c r="DS110" s="800"/>
      <c r="DT110" s="800"/>
      <c r="DU110" s="800"/>
      <c r="DV110" s="801" t="s">
        <v>409</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221</v>
      </c>
      <c r="AB111" s="909"/>
      <c r="AC111" s="909"/>
      <c r="AD111" s="909"/>
      <c r="AE111" s="910"/>
      <c r="AF111" s="911" t="s">
        <v>221</v>
      </c>
      <c r="AG111" s="909"/>
      <c r="AH111" s="909"/>
      <c r="AI111" s="909"/>
      <c r="AJ111" s="910"/>
      <c r="AK111" s="911" t="s">
        <v>221</v>
      </c>
      <c r="AL111" s="909"/>
      <c r="AM111" s="909"/>
      <c r="AN111" s="909"/>
      <c r="AO111" s="910"/>
      <c r="AP111" s="912" t="s">
        <v>221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221</v>
      </c>
      <c r="BR111" s="771"/>
      <c r="BS111" s="771"/>
      <c r="BT111" s="771"/>
      <c r="BU111" s="771"/>
      <c r="BV111" s="771" t="s">
        <v>221</v>
      </c>
      <c r="BW111" s="771"/>
      <c r="BX111" s="771"/>
      <c r="BY111" s="771"/>
      <c r="BZ111" s="771"/>
      <c r="CA111" s="771" t="s">
        <v>221</v>
      </c>
      <c r="CB111" s="771"/>
      <c r="CC111" s="771"/>
      <c r="CD111" s="771"/>
      <c r="CE111" s="771"/>
      <c r="CF111" s="848" t="s">
        <v>221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221</v>
      </c>
      <c r="DH111" s="771"/>
      <c r="DI111" s="771"/>
      <c r="DJ111" s="771"/>
      <c r="DK111" s="771"/>
      <c r="DL111" s="771" t="s">
        <v>221</v>
      </c>
      <c r="DM111" s="771"/>
      <c r="DN111" s="771"/>
      <c r="DO111" s="771"/>
      <c r="DP111" s="771"/>
      <c r="DQ111" s="771" t="s">
        <v>221</v>
      </c>
      <c r="DR111" s="771"/>
      <c r="DS111" s="771"/>
      <c r="DT111" s="771"/>
      <c r="DU111" s="771"/>
      <c r="DV111" s="823" t="s">
        <v>221</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491749</v>
      </c>
      <c r="BR112" s="771"/>
      <c r="BS112" s="771"/>
      <c r="BT112" s="771"/>
      <c r="BU112" s="771"/>
      <c r="BV112" s="771">
        <v>514056</v>
      </c>
      <c r="BW112" s="771"/>
      <c r="BX112" s="771"/>
      <c r="BY112" s="771"/>
      <c r="BZ112" s="771"/>
      <c r="CA112" s="771">
        <v>402321</v>
      </c>
      <c r="CB112" s="771"/>
      <c r="CC112" s="771"/>
      <c r="CD112" s="771"/>
      <c r="CE112" s="771"/>
      <c r="CF112" s="848">
        <v>46.5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73493</v>
      </c>
      <c r="AB113" s="909"/>
      <c r="AC113" s="909"/>
      <c r="AD113" s="909"/>
      <c r="AE113" s="910"/>
      <c r="AF113" s="911">
        <v>70825</v>
      </c>
      <c r="AG113" s="909"/>
      <c r="AH113" s="909"/>
      <c r="AI113" s="909"/>
      <c r="AJ113" s="910"/>
      <c r="AK113" s="911">
        <v>70706</v>
      </c>
      <c r="AL113" s="909"/>
      <c r="AM113" s="909"/>
      <c r="AN113" s="909"/>
      <c r="AO113" s="910"/>
      <c r="AP113" s="912">
        <v>8.1999999999999993</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24968</v>
      </c>
      <c r="BR113" s="771"/>
      <c r="BS113" s="771"/>
      <c r="BT113" s="771"/>
      <c r="BU113" s="771"/>
      <c r="BV113" s="771" t="s">
        <v>112</v>
      </c>
      <c r="BW113" s="771"/>
      <c r="BX113" s="771"/>
      <c r="BY113" s="771"/>
      <c r="BZ113" s="771"/>
      <c r="CA113" s="771" t="s">
        <v>112</v>
      </c>
      <c r="CB113" s="771"/>
      <c r="CC113" s="771"/>
      <c r="CD113" s="771"/>
      <c r="CE113" s="771"/>
      <c r="CF113" s="848" t="s">
        <v>112</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t="s">
        <v>112</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254094</v>
      </c>
      <c r="BR114" s="771"/>
      <c r="BS114" s="771"/>
      <c r="BT114" s="771"/>
      <c r="BU114" s="771"/>
      <c r="BV114" s="771">
        <v>203967</v>
      </c>
      <c r="BW114" s="771"/>
      <c r="BX114" s="771"/>
      <c r="BY114" s="771"/>
      <c r="BZ114" s="771"/>
      <c r="CA114" s="771">
        <v>192405</v>
      </c>
      <c r="CB114" s="771"/>
      <c r="CC114" s="771"/>
      <c r="CD114" s="771"/>
      <c r="CE114" s="771"/>
      <c r="CF114" s="848">
        <v>22.3</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341614</v>
      </c>
      <c r="AB117" s="895"/>
      <c r="AC117" s="895"/>
      <c r="AD117" s="895"/>
      <c r="AE117" s="896"/>
      <c r="AF117" s="898">
        <v>317220</v>
      </c>
      <c r="AG117" s="895"/>
      <c r="AH117" s="895"/>
      <c r="AI117" s="895"/>
      <c r="AJ117" s="896"/>
      <c r="AK117" s="898">
        <v>320567</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287</v>
      </c>
      <c r="AG118" s="888"/>
      <c r="AH118" s="888"/>
      <c r="AI118" s="888"/>
      <c r="AJ118" s="889"/>
      <c r="AK118" s="890" t="s">
        <v>286</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2833434</v>
      </c>
      <c r="BR118" s="858"/>
      <c r="BS118" s="858"/>
      <c r="BT118" s="858"/>
      <c r="BU118" s="858"/>
      <c r="BV118" s="858">
        <v>2971479</v>
      </c>
      <c r="BW118" s="858"/>
      <c r="BX118" s="858"/>
      <c r="BY118" s="858"/>
      <c r="BZ118" s="858"/>
      <c r="CA118" s="858">
        <v>2832582</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221</v>
      </c>
      <c r="DH118" s="784"/>
      <c r="DI118" s="784"/>
      <c r="DJ118" s="784"/>
      <c r="DK118" s="785"/>
      <c r="DL118" s="786" t="s">
        <v>221</v>
      </c>
      <c r="DM118" s="784"/>
      <c r="DN118" s="784"/>
      <c r="DO118" s="784"/>
      <c r="DP118" s="785"/>
      <c r="DQ118" s="786" t="s">
        <v>221</v>
      </c>
      <c r="DR118" s="784"/>
      <c r="DS118" s="784"/>
      <c r="DT118" s="784"/>
      <c r="DU118" s="785"/>
      <c r="DV118" s="754" t="s">
        <v>221</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221</v>
      </c>
      <c r="AB119" s="873"/>
      <c r="AC119" s="873"/>
      <c r="AD119" s="873"/>
      <c r="AE119" s="874"/>
      <c r="AF119" s="875" t="s">
        <v>221</v>
      </c>
      <c r="AG119" s="873"/>
      <c r="AH119" s="873"/>
      <c r="AI119" s="873"/>
      <c r="AJ119" s="874"/>
      <c r="AK119" s="875" t="s">
        <v>221</v>
      </c>
      <c r="AL119" s="873"/>
      <c r="AM119" s="873"/>
      <c r="AN119" s="873"/>
      <c r="AO119" s="874"/>
      <c r="AP119" s="876" t="s">
        <v>221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372877</v>
      </c>
      <c r="BR119" s="800"/>
      <c r="BS119" s="800"/>
      <c r="BT119" s="800"/>
      <c r="BU119" s="800"/>
      <c r="BV119" s="800">
        <v>740451</v>
      </c>
      <c r="BW119" s="800"/>
      <c r="BX119" s="800"/>
      <c r="BY119" s="800"/>
      <c r="BZ119" s="800"/>
      <c r="CA119" s="800">
        <v>985931</v>
      </c>
      <c r="CB119" s="800"/>
      <c r="CC119" s="800"/>
      <c r="CD119" s="800"/>
      <c r="CE119" s="800"/>
      <c r="CF119" s="861">
        <v>114.1</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221</v>
      </c>
      <c r="DH119" s="717"/>
      <c r="DI119" s="717"/>
      <c r="DJ119" s="717"/>
      <c r="DK119" s="718"/>
      <c r="DL119" s="719" t="s">
        <v>221</v>
      </c>
      <c r="DM119" s="717"/>
      <c r="DN119" s="717"/>
      <c r="DO119" s="717"/>
      <c r="DP119" s="718"/>
      <c r="DQ119" s="719" t="s">
        <v>221</v>
      </c>
      <c r="DR119" s="717"/>
      <c r="DS119" s="717"/>
      <c r="DT119" s="717"/>
      <c r="DU119" s="718"/>
      <c r="DV119" s="807" t="s">
        <v>221</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221</v>
      </c>
      <c r="AB120" s="784"/>
      <c r="AC120" s="784"/>
      <c r="AD120" s="784"/>
      <c r="AE120" s="785"/>
      <c r="AF120" s="786" t="s">
        <v>221</v>
      </c>
      <c r="AG120" s="784"/>
      <c r="AH120" s="784"/>
      <c r="AI120" s="784"/>
      <c r="AJ120" s="785"/>
      <c r="AK120" s="786" t="s">
        <v>221</v>
      </c>
      <c r="AL120" s="784"/>
      <c r="AM120" s="784"/>
      <c r="AN120" s="784"/>
      <c r="AO120" s="785"/>
      <c r="AP120" s="754" t="s">
        <v>221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64781</v>
      </c>
      <c r="BR120" s="771"/>
      <c r="BS120" s="771"/>
      <c r="BT120" s="771"/>
      <c r="BU120" s="771"/>
      <c r="BV120" s="771">
        <v>55100</v>
      </c>
      <c r="BW120" s="771"/>
      <c r="BX120" s="771"/>
      <c r="BY120" s="771"/>
      <c r="BZ120" s="771"/>
      <c r="CA120" s="771">
        <v>44593</v>
      </c>
      <c r="CB120" s="771"/>
      <c r="CC120" s="771"/>
      <c r="CD120" s="771"/>
      <c r="CE120" s="771"/>
      <c r="CF120" s="848">
        <v>5.2</v>
      </c>
      <c r="CG120" s="849"/>
      <c r="CH120" s="849"/>
      <c r="CI120" s="849"/>
      <c r="CJ120" s="849"/>
      <c r="CK120" s="850" t="s">
        <v>438</v>
      </c>
      <c r="CL120" s="810"/>
      <c r="CM120" s="810"/>
      <c r="CN120" s="810"/>
      <c r="CO120" s="811"/>
      <c r="CP120" s="854" t="s">
        <v>439</v>
      </c>
      <c r="CQ120" s="855"/>
      <c r="CR120" s="855"/>
      <c r="CS120" s="855"/>
      <c r="CT120" s="855"/>
      <c r="CU120" s="855"/>
      <c r="CV120" s="855"/>
      <c r="CW120" s="855"/>
      <c r="CX120" s="855"/>
      <c r="CY120" s="855"/>
      <c r="CZ120" s="855"/>
      <c r="DA120" s="855"/>
      <c r="DB120" s="855"/>
      <c r="DC120" s="855"/>
      <c r="DD120" s="855"/>
      <c r="DE120" s="855"/>
      <c r="DF120" s="856"/>
      <c r="DG120" s="799">
        <v>274286</v>
      </c>
      <c r="DH120" s="800"/>
      <c r="DI120" s="800"/>
      <c r="DJ120" s="800"/>
      <c r="DK120" s="800"/>
      <c r="DL120" s="800">
        <v>237199</v>
      </c>
      <c r="DM120" s="800"/>
      <c r="DN120" s="800"/>
      <c r="DO120" s="800"/>
      <c r="DP120" s="800"/>
      <c r="DQ120" s="800">
        <v>202437</v>
      </c>
      <c r="DR120" s="800"/>
      <c r="DS120" s="800"/>
      <c r="DT120" s="800"/>
      <c r="DU120" s="800"/>
      <c r="DV120" s="801">
        <v>23.4</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221</v>
      </c>
      <c r="AB121" s="784"/>
      <c r="AC121" s="784"/>
      <c r="AD121" s="784"/>
      <c r="AE121" s="785"/>
      <c r="AF121" s="786" t="s">
        <v>221</v>
      </c>
      <c r="AG121" s="784"/>
      <c r="AH121" s="784"/>
      <c r="AI121" s="784"/>
      <c r="AJ121" s="785"/>
      <c r="AK121" s="786" t="s">
        <v>221</v>
      </c>
      <c r="AL121" s="784"/>
      <c r="AM121" s="784"/>
      <c r="AN121" s="784"/>
      <c r="AO121" s="785"/>
      <c r="AP121" s="754" t="s">
        <v>221</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2017212</v>
      </c>
      <c r="BR121" s="858"/>
      <c r="BS121" s="858"/>
      <c r="BT121" s="858"/>
      <c r="BU121" s="858"/>
      <c r="BV121" s="858">
        <v>1965129</v>
      </c>
      <c r="BW121" s="858"/>
      <c r="BX121" s="858"/>
      <c r="BY121" s="858"/>
      <c r="BZ121" s="858"/>
      <c r="CA121" s="858">
        <v>1954928</v>
      </c>
      <c r="CB121" s="858"/>
      <c r="CC121" s="858"/>
      <c r="CD121" s="858"/>
      <c r="CE121" s="858"/>
      <c r="CF121" s="859">
        <v>226.2</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206330</v>
      </c>
      <c r="DH121" s="771"/>
      <c r="DI121" s="771"/>
      <c r="DJ121" s="771"/>
      <c r="DK121" s="771"/>
      <c r="DL121" s="771">
        <v>273063</v>
      </c>
      <c r="DM121" s="771"/>
      <c r="DN121" s="771"/>
      <c r="DO121" s="771"/>
      <c r="DP121" s="771"/>
      <c r="DQ121" s="771">
        <v>199884</v>
      </c>
      <c r="DR121" s="771"/>
      <c r="DS121" s="771"/>
      <c r="DT121" s="771"/>
      <c r="DU121" s="771"/>
      <c r="DV121" s="823">
        <v>23.1</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442</v>
      </c>
      <c r="BP122" s="838"/>
      <c r="BQ122" s="839">
        <v>2454870</v>
      </c>
      <c r="BR122" s="840"/>
      <c r="BS122" s="840"/>
      <c r="BT122" s="840"/>
      <c r="BU122" s="840"/>
      <c r="BV122" s="840">
        <v>2760680</v>
      </c>
      <c r="BW122" s="840"/>
      <c r="BX122" s="840"/>
      <c r="BY122" s="840"/>
      <c r="BZ122" s="840"/>
      <c r="CA122" s="840">
        <v>2985452</v>
      </c>
      <c r="CB122" s="840"/>
      <c r="CC122" s="840"/>
      <c r="CD122" s="840"/>
      <c r="CE122" s="840"/>
      <c r="CF122" s="743"/>
      <c r="CG122" s="744"/>
      <c r="CH122" s="744"/>
      <c r="CI122" s="744"/>
      <c r="CJ122" s="841"/>
      <c r="CK122" s="851"/>
      <c r="CL122" s="812"/>
      <c r="CM122" s="812"/>
      <c r="CN122" s="812"/>
      <c r="CO122" s="813"/>
      <c r="CP122" s="828" t="s">
        <v>443</v>
      </c>
      <c r="CQ122" s="829"/>
      <c r="CR122" s="829"/>
      <c r="CS122" s="829"/>
      <c r="CT122" s="829"/>
      <c r="CU122" s="829"/>
      <c r="CV122" s="829"/>
      <c r="CW122" s="829"/>
      <c r="CX122" s="829"/>
      <c r="CY122" s="829"/>
      <c r="CZ122" s="829"/>
      <c r="DA122" s="829"/>
      <c r="DB122" s="829"/>
      <c r="DC122" s="829"/>
      <c r="DD122" s="829"/>
      <c r="DE122" s="829"/>
      <c r="DF122" s="830"/>
      <c r="DG122" s="770">
        <v>11133</v>
      </c>
      <c r="DH122" s="771"/>
      <c r="DI122" s="771"/>
      <c r="DJ122" s="771"/>
      <c r="DK122" s="771"/>
      <c r="DL122" s="771">
        <v>3794</v>
      </c>
      <c r="DM122" s="771"/>
      <c r="DN122" s="771"/>
      <c r="DO122" s="771"/>
      <c r="DP122" s="771"/>
      <c r="DQ122" s="771" t="s">
        <v>444</v>
      </c>
      <c r="DR122" s="771"/>
      <c r="DS122" s="771"/>
      <c r="DT122" s="771"/>
      <c r="DU122" s="771"/>
      <c r="DV122" s="823" t="s">
        <v>444</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444</v>
      </c>
      <c r="AB123" s="784"/>
      <c r="AC123" s="784"/>
      <c r="AD123" s="784"/>
      <c r="AE123" s="785"/>
      <c r="AF123" s="786" t="s">
        <v>444</v>
      </c>
      <c r="AG123" s="784"/>
      <c r="AH123" s="784"/>
      <c r="AI123" s="784"/>
      <c r="AJ123" s="785"/>
      <c r="AK123" s="786" t="s">
        <v>444</v>
      </c>
      <c r="AL123" s="784"/>
      <c r="AM123" s="784"/>
      <c r="AN123" s="784"/>
      <c r="AO123" s="785"/>
      <c r="AP123" s="754" t="s">
        <v>444</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42</v>
      </c>
      <c r="BR123" s="832"/>
      <c r="BS123" s="832"/>
      <c r="BT123" s="832"/>
      <c r="BU123" s="832"/>
      <c r="BV123" s="832">
        <v>23.7</v>
      </c>
      <c r="BW123" s="832"/>
      <c r="BX123" s="832"/>
      <c r="BY123" s="832"/>
      <c r="BZ123" s="832"/>
      <c r="CA123" s="832" t="s">
        <v>444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446</v>
      </c>
      <c r="AB124" s="784"/>
      <c r="AC124" s="784"/>
      <c r="AD124" s="784"/>
      <c r="AE124" s="785"/>
      <c r="AF124" s="786" t="s">
        <v>446</v>
      </c>
      <c r="AG124" s="784"/>
      <c r="AH124" s="784"/>
      <c r="AI124" s="784"/>
      <c r="AJ124" s="785"/>
      <c r="AK124" s="786" t="s">
        <v>446</v>
      </c>
      <c r="AL124" s="784"/>
      <c r="AM124" s="784"/>
      <c r="AN124" s="784"/>
      <c r="AO124" s="785"/>
      <c r="AP124" s="754" t="s">
        <v>446</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446</v>
      </c>
      <c r="DH124" s="717"/>
      <c r="DI124" s="717"/>
      <c r="DJ124" s="717"/>
      <c r="DK124" s="718"/>
      <c r="DL124" s="719" t="s">
        <v>446</v>
      </c>
      <c r="DM124" s="717"/>
      <c r="DN124" s="717"/>
      <c r="DO124" s="717"/>
      <c r="DP124" s="718"/>
      <c r="DQ124" s="719" t="s">
        <v>446</v>
      </c>
      <c r="DR124" s="717"/>
      <c r="DS124" s="717"/>
      <c r="DT124" s="717"/>
      <c r="DU124" s="718"/>
      <c r="DV124" s="807" t="s">
        <v>446</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446</v>
      </c>
      <c r="AB125" s="784"/>
      <c r="AC125" s="784"/>
      <c r="AD125" s="784"/>
      <c r="AE125" s="785"/>
      <c r="AF125" s="786" t="s">
        <v>446</v>
      </c>
      <c r="AG125" s="784"/>
      <c r="AH125" s="784"/>
      <c r="AI125" s="784"/>
      <c r="AJ125" s="785"/>
      <c r="AK125" s="786" t="s">
        <v>446</v>
      </c>
      <c r="AL125" s="784"/>
      <c r="AM125" s="784"/>
      <c r="AN125" s="784"/>
      <c r="AO125" s="785"/>
      <c r="AP125" s="754" t="s">
        <v>446</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446</v>
      </c>
      <c r="DH125" s="800"/>
      <c r="DI125" s="800"/>
      <c r="DJ125" s="800"/>
      <c r="DK125" s="800"/>
      <c r="DL125" s="800" t="s">
        <v>446</v>
      </c>
      <c r="DM125" s="800"/>
      <c r="DN125" s="800"/>
      <c r="DO125" s="800"/>
      <c r="DP125" s="800"/>
      <c r="DQ125" s="800" t="s">
        <v>446</v>
      </c>
      <c r="DR125" s="800"/>
      <c r="DS125" s="800"/>
      <c r="DT125" s="800"/>
      <c r="DU125" s="800"/>
      <c r="DV125" s="801" t="s">
        <v>446</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446</v>
      </c>
      <c r="AB126" s="784"/>
      <c r="AC126" s="784"/>
      <c r="AD126" s="784"/>
      <c r="AE126" s="785"/>
      <c r="AF126" s="786" t="s">
        <v>446</v>
      </c>
      <c r="AG126" s="784"/>
      <c r="AH126" s="784"/>
      <c r="AI126" s="784"/>
      <c r="AJ126" s="785"/>
      <c r="AK126" s="786" t="s">
        <v>446</v>
      </c>
      <c r="AL126" s="784"/>
      <c r="AM126" s="784"/>
      <c r="AN126" s="784"/>
      <c r="AO126" s="785"/>
      <c r="AP126" s="754" t="s">
        <v>446</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446</v>
      </c>
      <c r="DH126" s="771"/>
      <c r="DI126" s="771"/>
      <c r="DJ126" s="771"/>
      <c r="DK126" s="771"/>
      <c r="DL126" s="771" t="s">
        <v>446</v>
      </c>
      <c r="DM126" s="771"/>
      <c r="DN126" s="771"/>
      <c r="DO126" s="771"/>
      <c r="DP126" s="771"/>
      <c r="DQ126" s="771" t="s">
        <v>446</v>
      </c>
      <c r="DR126" s="771"/>
      <c r="DS126" s="771"/>
      <c r="DT126" s="771"/>
      <c r="DU126" s="771"/>
      <c r="DV126" s="823" t="s">
        <v>446</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446</v>
      </c>
      <c r="AB127" s="784"/>
      <c r="AC127" s="784"/>
      <c r="AD127" s="784"/>
      <c r="AE127" s="785"/>
      <c r="AF127" s="786" t="s">
        <v>446</v>
      </c>
      <c r="AG127" s="784"/>
      <c r="AH127" s="784"/>
      <c r="AI127" s="784"/>
      <c r="AJ127" s="785"/>
      <c r="AK127" s="786" t="s">
        <v>446</v>
      </c>
      <c r="AL127" s="784"/>
      <c r="AM127" s="784"/>
      <c r="AN127" s="784"/>
      <c r="AO127" s="785"/>
      <c r="AP127" s="754" t="s">
        <v>446</v>
      </c>
      <c r="AQ127" s="755"/>
      <c r="AR127" s="755"/>
      <c r="AS127" s="755"/>
      <c r="AT127" s="756"/>
      <c r="AU127" s="233"/>
      <c r="AV127" s="233"/>
      <c r="AW127" s="233"/>
      <c r="AX127" s="757" t="s">
        <v>456</v>
      </c>
      <c r="AY127" s="758"/>
      <c r="AZ127" s="758"/>
      <c r="BA127" s="758"/>
      <c r="BB127" s="758"/>
      <c r="BC127" s="758"/>
      <c r="BD127" s="758"/>
      <c r="BE127" s="759"/>
      <c r="BF127" s="760" t="s">
        <v>446</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409</v>
      </c>
      <c r="DH127" s="820"/>
      <c r="DI127" s="820"/>
      <c r="DJ127" s="820"/>
      <c r="DK127" s="820"/>
      <c r="DL127" s="820" t="s">
        <v>221</v>
      </c>
      <c r="DM127" s="820"/>
      <c r="DN127" s="820"/>
      <c r="DO127" s="820"/>
      <c r="DP127" s="820"/>
      <c r="DQ127" s="820" t="s">
        <v>221</v>
      </c>
      <c r="DR127" s="820"/>
      <c r="DS127" s="820"/>
      <c r="DT127" s="820"/>
      <c r="DU127" s="820"/>
      <c r="DV127" s="821" t="s">
        <v>221</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12517</v>
      </c>
      <c r="AB128" s="724"/>
      <c r="AC128" s="724"/>
      <c r="AD128" s="724"/>
      <c r="AE128" s="725"/>
      <c r="AF128" s="726">
        <v>14427</v>
      </c>
      <c r="AG128" s="724"/>
      <c r="AH128" s="724"/>
      <c r="AI128" s="724"/>
      <c r="AJ128" s="725"/>
      <c r="AK128" s="726">
        <v>11640</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1131906</v>
      </c>
      <c r="AB129" s="784"/>
      <c r="AC129" s="784"/>
      <c r="AD129" s="784"/>
      <c r="AE129" s="785"/>
      <c r="AF129" s="786">
        <v>1108025</v>
      </c>
      <c r="AG129" s="784"/>
      <c r="AH129" s="784"/>
      <c r="AI129" s="784"/>
      <c r="AJ129" s="785"/>
      <c r="AK129" s="786">
        <v>1087463</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232159</v>
      </c>
      <c r="AB130" s="784"/>
      <c r="AC130" s="784"/>
      <c r="AD130" s="784"/>
      <c r="AE130" s="785"/>
      <c r="AF130" s="786">
        <v>221600</v>
      </c>
      <c r="AG130" s="784"/>
      <c r="AH130" s="784"/>
      <c r="AI130" s="784"/>
      <c r="AJ130" s="785"/>
      <c r="AK130" s="786">
        <v>223031</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899747</v>
      </c>
      <c r="AB131" s="717"/>
      <c r="AC131" s="717"/>
      <c r="AD131" s="717"/>
      <c r="AE131" s="718"/>
      <c r="AF131" s="719">
        <v>886425</v>
      </c>
      <c r="AG131" s="717"/>
      <c r="AH131" s="717"/>
      <c r="AI131" s="717"/>
      <c r="AJ131" s="718"/>
      <c r="AK131" s="719">
        <v>864432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10.773917559999999</v>
      </c>
      <c r="AB132" s="740"/>
      <c r="AC132" s="740"/>
      <c r="AD132" s="740"/>
      <c r="AE132" s="741"/>
      <c r="AF132" s="742">
        <v>9.1596017710000002</v>
      </c>
      <c r="AG132" s="740"/>
      <c r="AH132" s="740"/>
      <c r="AI132" s="740"/>
      <c r="AJ132" s="741"/>
      <c r="AK132" s="742">
        <v>9.9366983179999995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9.6</v>
      </c>
      <c r="AB133" s="749"/>
      <c r="AC133" s="749"/>
      <c r="AD133" s="749"/>
      <c r="AE133" s="750"/>
      <c r="AF133" s="748">
        <v>9.8000000000000007</v>
      </c>
      <c r="AG133" s="749"/>
      <c r="AH133" s="749"/>
      <c r="AI133" s="749"/>
      <c r="AJ133" s="750"/>
      <c r="AK133" s="748">
        <v>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22" t="s">
        <v>472</v>
      </c>
      <c r="L7" s="254"/>
      <c r="M7" s="255" t="s">
        <v>473</v>
      </c>
      <c r="N7" s="256"/>
    </row>
    <row r="8" spans="1:16">
      <c r="A8" s="248"/>
      <c r="B8" s="244"/>
      <c r="C8" s="244"/>
      <c r="D8" s="244"/>
      <c r="E8" s="244"/>
      <c r="F8" s="244"/>
      <c r="G8" s="257"/>
      <c r="H8" s="258"/>
      <c r="I8" s="258"/>
      <c r="J8" s="259"/>
      <c r="K8" s="1123"/>
      <c r="L8" s="260" t="s">
        <v>474</v>
      </c>
      <c r="M8" s="261" t="s">
        <v>475</v>
      </c>
      <c r="N8" s="262" t="s">
        <v>476</v>
      </c>
    </row>
    <row r="9" spans="1:16">
      <c r="A9" s="248"/>
      <c r="B9" s="244"/>
      <c r="C9" s="244"/>
      <c r="D9" s="244"/>
      <c r="E9" s="244"/>
      <c r="F9" s="244"/>
      <c r="G9" s="1136" t="s">
        <v>477</v>
      </c>
      <c r="H9" s="1137"/>
      <c r="I9" s="1137"/>
      <c r="J9" s="1138"/>
      <c r="K9" s="263">
        <v>322055</v>
      </c>
      <c r="L9" s="264">
        <v>210493</v>
      </c>
      <c r="M9" s="265">
        <v>198661</v>
      </c>
      <c r="N9" s="266">
        <v>6</v>
      </c>
    </row>
    <row r="10" spans="1:16">
      <c r="A10" s="248"/>
      <c r="B10" s="244"/>
      <c r="C10" s="244"/>
      <c r="D10" s="244"/>
      <c r="E10" s="244"/>
      <c r="F10" s="244"/>
      <c r="G10" s="1136" t="s">
        <v>478</v>
      </c>
      <c r="H10" s="1137"/>
      <c r="I10" s="1137"/>
      <c r="J10" s="1138"/>
      <c r="K10" s="267">
        <v>71828</v>
      </c>
      <c r="L10" s="268">
        <v>46946</v>
      </c>
      <c r="M10" s="269">
        <v>22571</v>
      </c>
      <c r="N10" s="270">
        <v>108</v>
      </c>
    </row>
    <row r="11" spans="1:16" ht="13.5" customHeight="1">
      <c r="A11" s="248"/>
      <c r="B11" s="244"/>
      <c r="C11" s="244"/>
      <c r="D11" s="244"/>
      <c r="E11" s="244"/>
      <c r="F11" s="244"/>
      <c r="G11" s="1136" t="s">
        <v>479</v>
      </c>
      <c r="H11" s="1137"/>
      <c r="I11" s="1137"/>
      <c r="J11" s="1138"/>
      <c r="K11" s="267">
        <v>374</v>
      </c>
      <c r="L11" s="268">
        <v>244</v>
      </c>
      <c r="M11" s="269">
        <v>24639</v>
      </c>
      <c r="N11" s="270">
        <v>-99</v>
      </c>
    </row>
    <row r="12" spans="1:16" ht="13.5" customHeight="1">
      <c r="A12" s="248"/>
      <c r="B12" s="244"/>
      <c r="C12" s="244"/>
      <c r="D12" s="244"/>
      <c r="E12" s="244"/>
      <c r="F12" s="244"/>
      <c r="G12" s="1136" t="s">
        <v>480</v>
      </c>
      <c r="H12" s="1137"/>
      <c r="I12" s="1137"/>
      <c r="J12" s="1138"/>
      <c r="K12" s="267" t="s">
        <v>481</v>
      </c>
      <c r="L12" s="268" t="s">
        <v>481</v>
      </c>
      <c r="M12" s="269">
        <v>3341</v>
      </c>
      <c r="N12" s="270" t="s">
        <v>481</v>
      </c>
    </row>
    <row r="13" spans="1:16" ht="13.5" customHeight="1">
      <c r="A13" s="248"/>
      <c r="B13" s="244"/>
      <c r="C13" s="244"/>
      <c r="D13" s="244"/>
      <c r="E13" s="244"/>
      <c r="F13" s="244"/>
      <c r="G13" s="1136" t="s">
        <v>482</v>
      </c>
      <c r="H13" s="1137"/>
      <c r="I13" s="1137"/>
      <c r="J13" s="1138"/>
      <c r="K13" s="267" t="s">
        <v>481</v>
      </c>
      <c r="L13" s="268" t="s">
        <v>481</v>
      </c>
      <c r="M13" s="269" t="s">
        <v>481</v>
      </c>
      <c r="N13" s="270" t="s">
        <v>481</v>
      </c>
    </row>
    <row r="14" spans="1:16" ht="13.5" customHeight="1">
      <c r="A14" s="248"/>
      <c r="B14" s="244"/>
      <c r="C14" s="244"/>
      <c r="D14" s="244"/>
      <c r="E14" s="244"/>
      <c r="F14" s="244"/>
      <c r="G14" s="1136" t="s">
        <v>483</v>
      </c>
      <c r="H14" s="1137"/>
      <c r="I14" s="1137"/>
      <c r="J14" s="1138"/>
      <c r="K14" s="267">
        <v>15484</v>
      </c>
      <c r="L14" s="268">
        <v>10120</v>
      </c>
      <c r="M14" s="269">
        <v>9231</v>
      </c>
      <c r="N14" s="270">
        <v>9.6</v>
      </c>
    </row>
    <row r="15" spans="1:16" ht="13.5" customHeight="1">
      <c r="A15" s="248"/>
      <c r="B15" s="244"/>
      <c r="C15" s="244"/>
      <c r="D15" s="244"/>
      <c r="E15" s="244"/>
      <c r="F15" s="244"/>
      <c r="G15" s="1136" t="s">
        <v>484</v>
      </c>
      <c r="H15" s="1137"/>
      <c r="I15" s="1137"/>
      <c r="J15" s="1138"/>
      <c r="K15" s="267" t="s">
        <v>481</v>
      </c>
      <c r="L15" s="268" t="s">
        <v>481</v>
      </c>
      <c r="M15" s="269">
        <v>4542</v>
      </c>
      <c r="N15" s="270" t="s">
        <v>481</v>
      </c>
    </row>
    <row r="16" spans="1:16">
      <c r="A16" s="248"/>
      <c r="B16" s="244"/>
      <c r="C16" s="244"/>
      <c r="D16" s="244"/>
      <c r="E16" s="244"/>
      <c r="F16" s="244"/>
      <c r="G16" s="1139" t="s">
        <v>485</v>
      </c>
      <c r="H16" s="1140"/>
      <c r="I16" s="1140"/>
      <c r="J16" s="1141"/>
      <c r="K16" s="268">
        <v>-32174</v>
      </c>
      <c r="L16" s="268">
        <v>-21029</v>
      </c>
      <c r="M16" s="269">
        <v>-20623</v>
      </c>
      <c r="N16" s="270">
        <v>2</v>
      </c>
    </row>
    <row r="17" spans="1:16">
      <c r="A17" s="248"/>
      <c r="B17" s="244"/>
      <c r="C17" s="244"/>
      <c r="D17" s="244"/>
      <c r="E17" s="244"/>
      <c r="F17" s="244"/>
      <c r="G17" s="1139" t="s">
        <v>170</v>
      </c>
      <c r="H17" s="1140"/>
      <c r="I17" s="1140"/>
      <c r="J17" s="1141"/>
      <c r="K17" s="268">
        <v>377567</v>
      </c>
      <c r="L17" s="268">
        <v>246776</v>
      </c>
      <c r="M17" s="269">
        <v>242361</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3" t="s">
        <v>490</v>
      </c>
      <c r="H21" s="1134"/>
      <c r="I21" s="1134"/>
      <c r="J21" s="1135"/>
      <c r="K21" s="280">
        <v>21.57</v>
      </c>
      <c r="L21" s="281">
        <v>22.07</v>
      </c>
      <c r="M21" s="282">
        <v>-0.5</v>
      </c>
      <c r="N21" s="249"/>
      <c r="O21" s="283"/>
      <c r="P21" s="279"/>
    </row>
    <row r="22" spans="1:16" s="284" customFormat="1">
      <c r="A22" s="279"/>
      <c r="B22" s="249"/>
      <c r="C22" s="249"/>
      <c r="D22" s="249"/>
      <c r="E22" s="249"/>
      <c r="F22" s="249"/>
      <c r="G22" s="1133" t="s">
        <v>491</v>
      </c>
      <c r="H22" s="1134"/>
      <c r="I22" s="1134"/>
      <c r="J22" s="1135"/>
      <c r="K22" s="285">
        <v>91.5</v>
      </c>
      <c r="L22" s="286">
        <v>93.5</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22" t="s">
        <v>472</v>
      </c>
      <c r="L30" s="254"/>
      <c r="M30" s="255" t="s">
        <v>473</v>
      </c>
      <c r="N30" s="256"/>
    </row>
    <row r="31" spans="1:16">
      <c r="A31" s="248"/>
      <c r="B31" s="244"/>
      <c r="C31" s="244"/>
      <c r="D31" s="244"/>
      <c r="E31" s="244"/>
      <c r="F31" s="244"/>
      <c r="G31" s="257"/>
      <c r="H31" s="258"/>
      <c r="I31" s="258"/>
      <c r="J31" s="259"/>
      <c r="K31" s="1123"/>
      <c r="L31" s="260" t="s">
        <v>474</v>
      </c>
      <c r="M31" s="261" t="s">
        <v>475</v>
      </c>
      <c r="N31" s="262" t="s">
        <v>476</v>
      </c>
    </row>
    <row r="32" spans="1:16" ht="27" customHeight="1">
      <c r="A32" s="248"/>
      <c r="B32" s="244"/>
      <c r="C32" s="244"/>
      <c r="D32" s="244"/>
      <c r="E32" s="244"/>
      <c r="F32" s="244"/>
      <c r="G32" s="1124" t="s">
        <v>494</v>
      </c>
      <c r="H32" s="1125"/>
      <c r="I32" s="1125"/>
      <c r="J32" s="1126"/>
      <c r="K32" s="294">
        <v>249861</v>
      </c>
      <c r="L32" s="294">
        <v>163308</v>
      </c>
      <c r="M32" s="295">
        <v>131612</v>
      </c>
      <c r="N32" s="296">
        <v>24.1</v>
      </c>
    </row>
    <row r="33" spans="1:16" ht="13.5" customHeight="1">
      <c r="A33" s="248"/>
      <c r="B33" s="244"/>
      <c r="C33" s="244"/>
      <c r="D33" s="244"/>
      <c r="E33" s="244"/>
      <c r="F33" s="244"/>
      <c r="G33" s="1124" t="s">
        <v>495</v>
      </c>
      <c r="H33" s="1125"/>
      <c r="I33" s="1125"/>
      <c r="J33" s="1126"/>
      <c r="K33" s="294" t="s">
        <v>481</v>
      </c>
      <c r="L33" s="294" t="s">
        <v>481</v>
      </c>
      <c r="M33" s="295" t="s">
        <v>481</v>
      </c>
      <c r="N33" s="296" t="s">
        <v>481</v>
      </c>
    </row>
    <row r="34" spans="1:16" ht="27" customHeight="1">
      <c r="A34" s="248"/>
      <c r="B34" s="244"/>
      <c r="C34" s="244"/>
      <c r="D34" s="244"/>
      <c r="E34" s="244"/>
      <c r="F34" s="244"/>
      <c r="G34" s="1124" t="s">
        <v>496</v>
      </c>
      <c r="H34" s="1125"/>
      <c r="I34" s="1125"/>
      <c r="J34" s="1126"/>
      <c r="K34" s="294" t="s">
        <v>481</v>
      </c>
      <c r="L34" s="294" t="s">
        <v>481</v>
      </c>
      <c r="M34" s="295">
        <v>41</v>
      </c>
      <c r="N34" s="296" t="s">
        <v>481</v>
      </c>
    </row>
    <row r="35" spans="1:16" ht="27" customHeight="1">
      <c r="A35" s="248"/>
      <c r="B35" s="244"/>
      <c r="C35" s="244"/>
      <c r="D35" s="244"/>
      <c r="E35" s="244"/>
      <c r="F35" s="244"/>
      <c r="G35" s="1124" t="s">
        <v>497</v>
      </c>
      <c r="H35" s="1125"/>
      <c r="I35" s="1125"/>
      <c r="J35" s="1126"/>
      <c r="K35" s="294">
        <v>70706</v>
      </c>
      <c r="L35" s="294">
        <v>46213</v>
      </c>
      <c r="M35" s="295">
        <v>31555</v>
      </c>
      <c r="N35" s="296">
        <v>46.5</v>
      </c>
    </row>
    <row r="36" spans="1:16" ht="27" customHeight="1">
      <c r="A36" s="248"/>
      <c r="B36" s="244"/>
      <c r="C36" s="244"/>
      <c r="D36" s="244"/>
      <c r="E36" s="244"/>
      <c r="F36" s="244"/>
      <c r="G36" s="1124" t="s">
        <v>498</v>
      </c>
      <c r="H36" s="1125"/>
      <c r="I36" s="1125"/>
      <c r="J36" s="1126"/>
      <c r="K36" s="294" t="s">
        <v>481</v>
      </c>
      <c r="L36" s="294" t="s">
        <v>481</v>
      </c>
      <c r="M36" s="295">
        <v>5720</v>
      </c>
      <c r="N36" s="296" t="s">
        <v>481</v>
      </c>
    </row>
    <row r="37" spans="1:16" ht="13.5" customHeight="1">
      <c r="A37" s="248"/>
      <c r="B37" s="244"/>
      <c r="C37" s="244"/>
      <c r="D37" s="244"/>
      <c r="E37" s="244"/>
      <c r="F37" s="244"/>
      <c r="G37" s="1124" t="s">
        <v>499</v>
      </c>
      <c r="H37" s="1125"/>
      <c r="I37" s="1125"/>
      <c r="J37" s="1126"/>
      <c r="K37" s="294" t="s">
        <v>481</v>
      </c>
      <c r="L37" s="294" t="s">
        <v>481</v>
      </c>
      <c r="M37" s="295">
        <v>1648</v>
      </c>
      <c r="N37" s="296" t="s">
        <v>481</v>
      </c>
    </row>
    <row r="38" spans="1:16" ht="27" customHeight="1">
      <c r="A38" s="248"/>
      <c r="B38" s="244"/>
      <c r="C38" s="244"/>
      <c r="D38" s="244"/>
      <c r="E38" s="244"/>
      <c r="F38" s="244"/>
      <c r="G38" s="1127" t="s">
        <v>500</v>
      </c>
      <c r="H38" s="1128"/>
      <c r="I38" s="1128"/>
      <c r="J38" s="1129"/>
      <c r="K38" s="297" t="s">
        <v>481</v>
      </c>
      <c r="L38" s="297" t="s">
        <v>481</v>
      </c>
      <c r="M38" s="298">
        <v>64</v>
      </c>
      <c r="N38" s="299" t="s">
        <v>481</v>
      </c>
      <c r="O38" s="293"/>
    </row>
    <row r="39" spans="1:16">
      <c r="A39" s="248"/>
      <c r="B39" s="244"/>
      <c r="C39" s="244"/>
      <c r="D39" s="244"/>
      <c r="E39" s="244"/>
      <c r="F39" s="244"/>
      <c r="G39" s="1127" t="s">
        <v>501</v>
      </c>
      <c r="H39" s="1128"/>
      <c r="I39" s="1128"/>
      <c r="J39" s="1129"/>
      <c r="K39" s="300">
        <v>-11640</v>
      </c>
      <c r="L39" s="300">
        <v>-7608</v>
      </c>
      <c r="M39" s="301">
        <v>-9298</v>
      </c>
      <c r="N39" s="302">
        <v>-18.2</v>
      </c>
      <c r="O39" s="293"/>
    </row>
    <row r="40" spans="1:16" ht="27" customHeight="1">
      <c r="A40" s="248"/>
      <c r="B40" s="244"/>
      <c r="C40" s="244"/>
      <c r="D40" s="244"/>
      <c r="E40" s="244"/>
      <c r="F40" s="244"/>
      <c r="G40" s="1124" t="s">
        <v>502</v>
      </c>
      <c r="H40" s="1125"/>
      <c r="I40" s="1125"/>
      <c r="J40" s="1126"/>
      <c r="K40" s="300">
        <v>-223031</v>
      </c>
      <c r="L40" s="300">
        <v>-145772</v>
      </c>
      <c r="M40" s="301">
        <v>-121787</v>
      </c>
      <c r="N40" s="302">
        <v>19.7</v>
      </c>
      <c r="O40" s="293"/>
    </row>
    <row r="41" spans="1:16">
      <c r="A41" s="248"/>
      <c r="B41" s="244"/>
      <c r="C41" s="244"/>
      <c r="D41" s="244"/>
      <c r="E41" s="244"/>
      <c r="F41" s="244"/>
      <c r="G41" s="1130" t="s">
        <v>281</v>
      </c>
      <c r="H41" s="1131"/>
      <c r="I41" s="1131"/>
      <c r="J41" s="1132"/>
      <c r="K41" s="294">
        <v>85896</v>
      </c>
      <c r="L41" s="300">
        <v>56141</v>
      </c>
      <c r="M41" s="301">
        <v>39554</v>
      </c>
      <c r="N41" s="302">
        <v>41.9</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7" t="s">
        <v>472</v>
      </c>
      <c r="J49" s="1119" t="s">
        <v>506</v>
      </c>
      <c r="K49" s="1120"/>
      <c r="L49" s="1120"/>
      <c r="M49" s="1120"/>
      <c r="N49" s="1121"/>
    </row>
    <row r="50" spans="1:14">
      <c r="A50" s="248"/>
      <c r="B50" s="244"/>
      <c r="C50" s="244"/>
      <c r="D50" s="244"/>
      <c r="E50" s="244"/>
      <c r="F50" s="244"/>
      <c r="G50" s="312"/>
      <c r="H50" s="313"/>
      <c r="I50" s="1118"/>
      <c r="J50" s="314" t="s">
        <v>507</v>
      </c>
      <c r="K50" s="315" t="s">
        <v>508</v>
      </c>
      <c r="L50" s="316" t="s">
        <v>509</v>
      </c>
      <c r="M50" s="317" t="s">
        <v>510</v>
      </c>
      <c r="N50" s="318" t="s">
        <v>511</v>
      </c>
    </row>
    <row r="51" spans="1:14">
      <c r="A51" s="248"/>
      <c r="B51" s="244"/>
      <c r="C51" s="244"/>
      <c r="D51" s="244"/>
      <c r="E51" s="244"/>
      <c r="F51" s="244"/>
      <c r="G51" s="310" t="s">
        <v>512</v>
      </c>
      <c r="H51" s="311"/>
      <c r="I51" s="319">
        <v>591789</v>
      </c>
      <c r="J51" s="320">
        <v>375501</v>
      </c>
      <c r="K51" s="321">
        <v>2.5</v>
      </c>
      <c r="L51" s="322">
        <v>220780</v>
      </c>
      <c r="M51" s="323">
        <v>5.6</v>
      </c>
      <c r="N51" s="324">
        <v>-3.1</v>
      </c>
    </row>
    <row r="52" spans="1:14">
      <c r="A52" s="248"/>
      <c r="B52" s="244"/>
      <c r="C52" s="244"/>
      <c r="D52" s="244"/>
      <c r="E52" s="244"/>
      <c r="F52" s="244"/>
      <c r="G52" s="325"/>
      <c r="H52" s="326" t="s">
        <v>513</v>
      </c>
      <c r="I52" s="327">
        <v>89155</v>
      </c>
      <c r="J52" s="328">
        <v>56570</v>
      </c>
      <c r="K52" s="329">
        <v>-45</v>
      </c>
      <c r="L52" s="330">
        <v>105334</v>
      </c>
      <c r="M52" s="331">
        <v>-10</v>
      </c>
      <c r="N52" s="332">
        <v>-35</v>
      </c>
    </row>
    <row r="53" spans="1:14">
      <c r="A53" s="248"/>
      <c r="B53" s="244"/>
      <c r="C53" s="244"/>
      <c r="D53" s="244"/>
      <c r="E53" s="244"/>
      <c r="F53" s="244"/>
      <c r="G53" s="310" t="s">
        <v>514</v>
      </c>
      <c r="H53" s="311"/>
      <c r="I53" s="319">
        <v>311902</v>
      </c>
      <c r="J53" s="320">
        <v>200451</v>
      </c>
      <c r="K53" s="321">
        <v>-46.6</v>
      </c>
      <c r="L53" s="322">
        <v>203567</v>
      </c>
      <c r="M53" s="323">
        <v>-7.8</v>
      </c>
      <c r="N53" s="324">
        <v>-38.799999999999997</v>
      </c>
    </row>
    <row r="54" spans="1:14">
      <c r="A54" s="248"/>
      <c r="B54" s="244"/>
      <c r="C54" s="244"/>
      <c r="D54" s="244"/>
      <c r="E54" s="244"/>
      <c r="F54" s="244"/>
      <c r="G54" s="325"/>
      <c r="H54" s="326" t="s">
        <v>513</v>
      </c>
      <c r="I54" s="327">
        <v>136398</v>
      </c>
      <c r="J54" s="328">
        <v>87659</v>
      </c>
      <c r="K54" s="329">
        <v>55</v>
      </c>
      <c r="L54" s="330">
        <v>121137</v>
      </c>
      <c r="M54" s="331">
        <v>15</v>
      </c>
      <c r="N54" s="332">
        <v>40</v>
      </c>
    </row>
    <row r="55" spans="1:14">
      <c r="A55" s="248"/>
      <c r="B55" s="244"/>
      <c r="C55" s="244"/>
      <c r="D55" s="244"/>
      <c r="E55" s="244"/>
      <c r="F55" s="244"/>
      <c r="G55" s="310" t="s">
        <v>515</v>
      </c>
      <c r="H55" s="311"/>
      <c r="I55" s="319">
        <v>437881</v>
      </c>
      <c r="J55" s="320">
        <v>284893</v>
      </c>
      <c r="K55" s="321">
        <v>42.1</v>
      </c>
      <c r="L55" s="322">
        <v>185018</v>
      </c>
      <c r="M55" s="323">
        <v>-9.1</v>
      </c>
      <c r="N55" s="324">
        <v>51.2</v>
      </c>
    </row>
    <row r="56" spans="1:14">
      <c r="A56" s="248"/>
      <c r="B56" s="244"/>
      <c r="C56" s="244"/>
      <c r="D56" s="244"/>
      <c r="E56" s="244"/>
      <c r="F56" s="244"/>
      <c r="G56" s="325"/>
      <c r="H56" s="326" t="s">
        <v>513</v>
      </c>
      <c r="I56" s="327">
        <v>97032</v>
      </c>
      <c r="J56" s="328">
        <v>63131</v>
      </c>
      <c r="K56" s="329">
        <v>-28</v>
      </c>
      <c r="L56" s="330">
        <v>95064</v>
      </c>
      <c r="M56" s="331">
        <v>-21.5</v>
      </c>
      <c r="N56" s="332">
        <v>-6.5</v>
      </c>
    </row>
    <row r="57" spans="1:14">
      <c r="A57" s="248"/>
      <c r="B57" s="244"/>
      <c r="C57" s="244"/>
      <c r="D57" s="244"/>
      <c r="E57" s="244"/>
      <c r="F57" s="244"/>
      <c r="G57" s="310" t="s">
        <v>516</v>
      </c>
      <c r="H57" s="311"/>
      <c r="I57" s="319">
        <v>753076</v>
      </c>
      <c r="J57" s="320">
        <v>490603</v>
      </c>
      <c r="K57" s="321">
        <v>72.2</v>
      </c>
      <c r="L57" s="322">
        <v>238802</v>
      </c>
      <c r="M57" s="323">
        <v>29.1</v>
      </c>
      <c r="N57" s="324">
        <v>43.1</v>
      </c>
    </row>
    <row r="58" spans="1:14">
      <c r="A58" s="248"/>
      <c r="B58" s="244"/>
      <c r="C58" s="244"/>
      <c r="D58" s="244"/>
      <c r="E58" s="244"/>
      <c r="F58" s="244"/>
      <c r="G58" s="325"/>
      <c r="H58" s="326" t="s">
        <v>513</v>
      </c>
      <c r="I58" s="327">
        <v>320017</v>
      </c>
      <c r="J58" s="328">
        <v>208480</v>
      </c>
      <c r="K58" s="329">
        <v>230.2</v>
      </c>
      <c r="L58" s="330">
        <v>128562</v>
      </c>
      <c r="M58" s="331">
        <v>35.200000000000003</v>
      </c>
      <c r="N58" s="332">
        <v>195</v>
      </c>
    </row>
    <row r="59" spans="1:14">
      <c r="A59" s="248"/>
      <c r="B59" s="244"/>
      <c r="C59" s="244"/>
      <c r="D59" s="244"/>
      <c r="E59" s="244"/>
      <c r="F59" s="244"/>
      <c r="G59" s="310" t="s">
        <v>517</v>
      </c>
      <c r="H59" s="311"/>
      <c r="I59" s="319">
        <v>382205</v>
      </c>
      <c r="J59" s="320">
        <v>249807</v>
      </c>
      <c r="K59" s="321">
        <v>-49.1</v>
      </c>
      <c r="L59" s="322">
        <v>288550</v>
      </c>
      <c r="M59" s="323">
        <v>20.8</v>
      </c>
      <c r="N59" s="324">
        <v>-69.900000000000006</v>
      </c>
    </row>
    <row r="60" spans="1:14">
      <c r="A60" s="248"/>
      <c r="B60" s="244"/>
      <c r="C60" s="244"/>
      <c r="D60" s="244"/>
      <c r="E60" s="244"/>
      <c r="F60" s="244"/>
      <c r="G60" s="325"/>
      <c r="H60" s="326" t="s">
        <v>513</v>
      </c>
      <c r="I60" s="333">
        <v>46975</v>
      </c>
      <c r="J60" s="328">
        <v>30703</v>
      </c>
      <c r="K60" s="329">
        <v>-85.3</v>
      </c>
      <c r="L60" s="330">
        <v>141525</v>
      </c>
      <c r="M60" s="331">
        <v>10.1</v>
      </c>
      <c r="N60" s="332">
        <v>-95.4</v>
      </c>
    </row>
    <row r="61" spans="1:14">
      <c r="A61" s="248"/>
      <c r="B61" s="244"/>
      <c r="C61" s="244"/>
      <c r="D61" s="244"/>
      <c r="E61" s="244"/>
      <c r="F61" s="244"/>
      <c r="G61" s="310" t="s">
        <v>518</v>
      </c>
      <c r="H61" s="334"/>
      <c r="I61" s="335">
        <v>495371</v>
      </c>
      <c r="J61" s="336">
        <v>320251</v>
      </c>
      <c r="K61" s="337">
        <v>4.2</v>
      </c>
      <c r="L61" s="338">
        <v>227343</v>
      </c>
      <c r="M61" s="339">
        <v>7.7</v>
      </c>
      <c r="N61" s="324">
        <v>-3.5</v>
      </c>
    </row>
    <row r="62" spans="1:14">
      <c r="A62" s="248"/>
      <c r="B62" s="244"/>
      <c r="C62" s="244"/>
      <c r="D62" s="244"/>
      <c r="E62" s="244"/>
      <c r="F62" s="244"/>
      <c r="G62" s="325"/>
      <c r="H62" s="326" t="s">
        <v>513</v>
      </c>
      <c r="I62" s="327">
        <v>137915</v>
      </c>
      <c r="J62" s="328">
        <v>89309</v>
      </c>
      <c r="K62" s="329">
        <v>25.4</v>
      </c>
      <c r="L62" s="330">
        <v>118324</v>
      </c>
      <c r="M62" s="331">
        <v>5.8</v>
      </c>
      <c r="N62" s="332">
        <v>19.600000000000001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42" t="s">
        <v>3</v>
      </c>
      <c r="D47" s="1142"/>
      <c r="E47" s="1143"/>
      <c r="F47" s="11">
        <v>16.87</v>
      </c>
      <c r="G47" s="12">
        <v>21.3</v>
      </c>
      <c r="H47" s="12">
        <v>20.329999999999998</v>
      </c>
      <c r="I47" s="12">
        <v>26.55</v>
      </c>
      <c r="J47" s="13">
        <v>38.119999999999997</v>
      </c>
    </row>
    <row r="48" spans="2:10" ht="57.75" customHeight="1">
      <c r="B48" s="14"/>
      <c r="C48" s="1144" t="s">
        <v>4</v>
      </c>
      <c r="D48" s="1144"/>
      <c r="E48" s="1145"/>
      <c r="F48" s="15">
        <v>10.34</v>
      </c>
      <c r="G48" s="16">
        <v>14.04</v>
      </c>
      <c r="H48" s="16">
        <v>10.44</v>
      </c>
      <c r="I48" s="16">
        <v>15.93</v>
      </c>
      <c r="J48" s="17">
        <v>12.87</v>
      </c>
    </row>
    <row r="49" spans="2:10" ht="57.75" customHeight="1" thickBot="1">
      <c r="B49" s="18"/>
      <c r="C49" s="1146" t="s">
        <v>5</v>
      </c>
      <c r="D49" s="1146"/>
      <c r="E49" s="1147"/>
      <c r="F49" s="19">
        <v>12.66</v>
      </c>
      <c r="G49" s="20">
        <v>10.14</v>
      </c>
      <c r="H49" s="20" t="s">
        <v>525</v>
      </c>
      <c r="I49" s="20">
        <v>12.2</v>
      </c>
      <c r="J49" s="21">
        <v>8.92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4" t="s">
        <v>526</v>
      </c>
      <c r="D34" s="1154"/>
      <c r="E34" s="1155"/>
      <c r="F34" s="32">
        <v>10.33</v>
      </c>
      <c r="G34" s="33">
        <v>14.04</v>
      </c>
      <c r="H34" s="33">
        <v>10.43</v>
      </c>
      <c r="I34" s="33">
        <v>16.63</v>
      </c>
      <c r="J34" s="34">
        <v>12.86</v>
      </c>
      <c r="K34" s="22"/>
      <c r="L34" s="22"/>
      <c r="M34" s="22"/>
      <c r="N34" s="22"/>
      <c r="O34" s="22"/>
      <c r="P34" s="22"/>
    </row>
    <row r="35" spans="1:16" ht="39" customHeight="1">
      <c r="A35" s="22"/>
      <c r="B35" s="35"/>
      <c r="C35" s="1148" t="s">
        <v>527</v>
      </c>
      <c r="D35" s="1149"/>
      <c r="E35" s="1150"/>
      <c r="F35" s="36">
        <v>2.89</v>
      </c>
      <c r="G35" s="37">
        <v>1.23</v>
      </c>
      <c r="H35" s="37">
        <v>0.8</v>
      </c>
      <c r="I35" s="37">
        <v>1.56</v>
      </c>
      <c r="J35" s="38">
        <v>2.27</v>
      </c>
      <c r="K35" s="22"/>
      <c r="L35" s="22"/>
      <c r="M35" s="22"/>
      <c r="N35" s="22"/>
      <c r="O35" s="22"/>
      <c r="P35" s="22"/>
    </row>
    <row r="36" spans="1:16" ht="39" customHeight="1">
      <c r="A36" s="22"/>
      <c r="B36" s="35"/>
      <c r="C36" s="1148" t="s">
        <v>528</v>
      </c>
      <c r="D36" s="1149"/>
      <c r="E36" s="1150"/>
      <c r="F36" s="36">
        <v>0.08</v>
      </c>
      <c r="G36" s="37">
        <v>0.16</v>
      </c>
      <c r="H36" s="37">
        <v>0.22</v>
      </c>
      <c r="I36" s="37">
        <v>0.38</v>
      </c>
      <c r="J36" s="38">
        <v>0.6</v>
      </c>
      <c r="K36" s="22"/>
      <c r="L36" s="22"/>
      <c r="M36" s="22"/>
      <c r="N36" s="22"/>
      <c r="O36" s="22"/>
      <c r="P36" s="22"/>
    </row>
    <row r="37" spans="1:16" ht="39" customHeight="1">
      <c r="A37" s="22"/>
      <c r="B37" s="35"/>
      <c r="C37" s="1148" t="s">
        <v>529</v>
      </c>
      <c r="D37" s="1149"/>
      <c r="E37" s="1150"/>
      <c r="F37" s="36">
        <v>0.34</v>
      </c>
      <c r="G37" s="37">
        <v>0.05</v>
      </c>
      <c r="H37" s="37">
        <v>0.68</v>
      </c>
      <c r="I37" s="37">
        <v>0.32</v>
      </c>
      <c r="J37" s="38">
        <v>0.21</v>
      </c>
      <c r="K37" s="22"/>
      <c r="L37" s="22"/>
      <c r="M37" s="22"/>
      <c r="N37" s="22"/>
      <c r="O37" s="22"/>
      <c r="P37" s="22"/>
    </row>
    <row r="38" spans="1:16" ht="39" customHeight="1">
      <c r="A38" s="22"/>
      <c r="B38" s="35"/>
      <c r="C38" s="1148" t="s">
        <v>530</v>
      </c>
      <c r="D38" s="1149"/>
      <c r="E38" s="1150"/>
      <c r="F38" s="36">
        <v>0.55000000000000004</v>
      </c>
      <c r="G38" s="37">
        <v>0.53</v>
      </c>
      <c r="H38" s="37">
        <v>0.63</v>
      </c>
      <c r="I38" s="37">
        <v>0.44</v>
      </c>
      <c r="J38" s="38">
        <v>0.2</v>
      </c>
      <c r="K38" s="22"/>
      <c r="L38" s="22"/>
      <c r="M38" s="22"/>
      <c r="N38" s="22"/>
      <c r="O38" s="22"/>
      <c r="P38" s="22"/>
    </row>
    <row r="39" spans="1:16" ht="39" customHeight="1">
      <c r="A39" s="22"/>
      <c r="B39" s="35"/>
      <c r="C39" s="1148" t="s">
        <v>531</v>
      </c>
      <c r="D39" s="1149"/>
      <c r="E39" s="1150"/>
      <c r="F39" s="36">
        <v>0</v>
      </c>
      <c r="G39" s="37">
        <v>0</v>
      </c>
      <c r="H39" s="37">
        <v>0</v>
      </c>
      <c r="I39" s="37">
        <v>0</v>
      </c>
      <c r="J39" s="38">
        <v>0</v>
      </c>
      <c r="K39" s="22"/>
      <c r="L39" s="22"/>
      <c r="M39" s="22"/>
      <c r="N39" s="22"/>
      <c r="O39" s="22"/>
      <c r="P39" s="22"/>
    </row>
    <row r="40" spans="1:16" ht="39" customHeight="1">
      <c r="A40" s="22"/>
      <c r="B40" s="35"/>
      <c r="C40" s="1148" t="s">
        <v>532</v>
      </c>
      <c r="D40" s="1149"/>
      <c r="E40" s="1150"/>
      <c r="F40" s="36">
        <v>0</v>
      </c>
      <c r="G40" s="37">
        <v>0</v>
      </c>
      <c r="H40" s="37">
        <v>0</v>
      </c>
      <c r="I40" s="37">
        <v>0.01</v>
      </c>
      <c r="J40" s="38">
        <v>0</v>
      </c>
      <c r="K40" s="22"/>
      <c r="L40" s="22"/>
      <c r="M40" s="22"/>
      <c r="N40" s="22"/>
      <c r="O40" s="22"/>
      <c r="P40" s="22"/>
    </row>
    <row r="41" spans="1:16" ht="39" customHeight="1">
      <c r="A41" s="22"/>
      <c r="B41" s="35"/>
      <c r="C41" s="1148" t="s">
        <v>533</v>
      </c>
      <c r="D41" s="1149"/>
      <c r="E41" s="1150"/>
      <c r="F41" s="36">
        <v>0</v>
      </c>
      <c r="G41" s="37">
        <v>0</v>
      </c>
      <c r="H41" s="37">
        <v>0</v>
      </c>
      <c r="I41" s="37">
        <v>0</v>
      </c>
      <c r="J41" s="38">
        <v>0</v>
      </c>
      <c r="K41" s="22"/>
      <c r="L41" s="22"/>
      <c r="M41" s="22"/>
      <c r="N41" s="22"/>
      <c r="O41" s="22"/>
      <c r="P41" s="22"/>
    </row>
    <row r="42" spans="1:16" ht="39" customHeight="1">
      <c r="A42" s="22"/>
      <c r="B42" s="39"/>
      <c r="C42" s="1148" t="s">
        <v>534</v>
      </c>
      <c r="D42" s="1149"/>
      <c r="E42" s="1150"/>
      <c r="F42" s="36" t="s">
        <v>481</v>
      </c>
      <c r="G42" s="37" t="s">
        <v>481</v>
      </c>
      <c r="H42" s="37" t="s">
        <v>481</v>
      </c>
      <c r="I42" s="37" t="s">
        <v>481</v>
      </c>
      <c r="J42" s="38" t="s">
        <v>481</v>
      </c>
      <c r="K42" s="22"/>
      <c r="L42" s="22"/>
      <c r="M42" s="22"/>
      <c r="N42" s="22"/>
      <c r="O42" s="22"/>
      <c r="P42" s="22"/>
    </row>
    <row r="43" spans="1:16" ht="39" customHeight="1" thickBot="1">
      <c r="A43" s="22"/>
      <c r="B43" s="40"/>
      <c r="C43" s="1151" t="s">
        <v>535</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4" t="s">
        <v>11</v>
      </c>
      <c r="C45" s="1165"/>
      <c r="D45" s="58"/>
      <c r="E45" s="1170" t="s">
        <v>12</v>
      </c>
      <c r="F45" s="1170"/>
      <c r="G45" s="1170"/>
      <c r="H45" s="1170"/>
      <c r="I45" s="1170"/>
      <c r="J45" s="1171"/>
      <c r="K45" s="59">
        <v>308</v>
      </c>
      <c r="L45" s="60">
        <v>296</v>
      </c>
      <c r="M45" s="60">
        <v>268</v>
      </c>
      <c r="N45" s="60">
        <v>246</v>
      </c>
      <c r="O45" s="61">
        <v>250</v>
      </c>
      <c r="P45" s="48"/>
      <c r="Q45" s="48"/>
      <c r="R45" s="48"/>
      <c r="S45" s="48"/>
      <c r="T45" s="48"/>
      <c r="U45" s="48"/>
    </row>
    <row r="46" spans="1:21" ht="30.75" customHeight="1">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c r="A48" s="48"/>
      <c r="B48" s="1166"/>
      <c r="C48" s="1167"/>
      <c r="D48" s="62"/>
      <c r="E48" s="1158" t="s">
        <v>15</v>
      </c>
      <c r="F48" s="1158"/>
      <c r="G48" s="1158"/>
      <c r="H48" s="1158"/>
      <c r="I48" s="1158"/>
      <c r="J48" s="1159"/>
      <c r="K48" s="63">
        <v>70</v>
      </c>
      <c r="L48" s="64">
        <v>77</v>
      </c>
      <c r="M48" s="64">
        <v>73</v>
      </c>
      <c r="N48" s="64">
        <v>71</v>
      </c>
      <c r="O48" s="65">
        <v>71</v>
      </c>
      <c r="P48" s="48"/>
      <c r="Q48" s="48"/>
      <c r="R48" s="48"/>
      <c r="S48" s="48"/>
      <c r="T48" s="48"/>
      <c r="U48" s="48"/>
    </row>
    <row r="49" spans="1:21" ht="30.75" customHeight="1">
      <c r="A49" s="48"/>
      <c r="B49" s="1166"/>
      <c r="C49" s="1167"/>
      <c r="D49" s="62"/>
      <c r="E49" s="1158" t="s">
        <v>16</v>
      </c>
      <c r="F49" s="1158"/>
      <c r="G49" s="1158"/>
      <c r="H49" s="1158"/>
      <c r="I49" s="1158"/>
      <c r="J49" s="1159"/>
      <c r="K49" s="63" t="s">
        <v>481</v>
      </c>
      <c r="L49" s="64" t="s">
        <v>481</v>
      </c>
      <c r="M49" s="64" t="s">
        <v>481</v>
      </c>
      <c r="N49" s="64" t="s">
        <v>481</v>
      </c>
      <c r="O49" s="65" t="s">
        <v>481</v>
      </c>
      <c r="P49" s="48"/>
      <c r="Q49" s="48"/>
      <c r="R49" s="48"/>
      <c r="S49" s="48"/>
      <c r="T49" s="48"/>
      <c r="U49" s="48"/>
    </row>
    <row r="50" spans="1:21" ht="30.75" customHeight="1">
      <c r="A50" s="48"/>
      <c r="B50" s="1166"/>
      <c r="C50" s="1167"/>
      <c r="D50" s="62"/>
      <c r="E50" s="1158" t="s">
        <v>17</v>
      </c>
      <c r="F50" s="1158"/>
      <c r="G50" s="1158"/>
      <c r="H50" s="1158"/>
      <c r="I50" s="1158"/>
      <c r="J50" s="1159"/>
      <c r="K50" s="63" t="s">
        <v>481</v>
      </c>
      <c r="L50" s="64" t="s">
        <v>481</v>
      </c>
      <c r="M50" s="64" t="s">
        <v>481</v>
      </c>
      <c r="N50" s="64" t="s">
        <v>481</v>
      </c>
      <c r="O50" s="65" t="s">
        <v>481</v>
      </c>
      <c r="P50" s="48"/>
      <c r="Q50" s="48"/>
      <c r="R50" s="48"/>
      <c r="S50" s="48"/>
      <c r="T50" s="48"/>
      <c r="U50" s="48"/>
    </row>
    <row r="51" spans="1:21" ht="30.75" customHeight="1">
      <c r="A51" s="48"/>
      <c r="B51" s="1168"/>
      <c r="C51" s="1169"/>
      <c r="D51" s="66"/>
      <c r="E51" s="1158" t="s">
        <v>18</v>
      </c>
      <c r="F51" s="1158"/>
      <c r="G51" s="1158"/>
      <c r="H51" s="1158"/>
      <c r="I51" s="1158"/>
      <c r="J51" s="1159"/>
      <c r="K51" s="63" t="s">
        <v>481</v>
      </c>
      <c r="L51" s="64" t="s">
        <v>481</v>
      </c>
      <c r="M51" s="64" t="s">
        <v>481</v>
      </c>
      <c r="N51" s="64" t="s">
        <v>481</v>
      </c>
      <c r="O51" s="65" t="s">
        <v>481</v>
      </c>
      <c r="P51" s="48"/>
      <c r="Q51" s="48"/>
      <c r="R51" s="48"/>
      <c r="S51" s="48"/>
      <c r="T51" s="48"/>
      <c r="U51" s="48"/>
    </row>
    <row r="52" spans="1:21" ht="30.75" customHeight="1">
      <c r="A52" s="48"/>
      <c r="B52" s="1156" t="s">
        <v>19</v>
      </c>
      <c r="C52" s="1157"/>
      <c r="D52" s="66"/>
      <c r="E52" s="1158" t="s">
        <v>20</v>
      </c>
      <c r="F52" s="1158"/>
      <c r="G52" s="1158"/>
      <c r="H52" s="1158"/>
      <c r="I52" s="1158"/>
      <c r="J52" s="1159"/>
      <c r="K52" s="63">
        <v>298</v>
      </c>
      <c r="L52" s="64">
        <v>289</v>
      </c>
      <c r="M52" s="64">
        <v>245</v>
      </c>
      <c r="N52" s="64">
        <v>236</v>
      </c>
      <c r="O52" s="65">
        <v>235</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80</v>
      </c>
      <c r="L53" s="69">
        <v>84</v>
      </c>
      <c r="M53" s="69">
        <v>96</v>
      </c>
      <c r="N53" s="69">
        <v>81</v>
      </c>
      <c r="O53" s="70">
        <v>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2016-05-02T00:51:26Z</cp:lastPrinted>
  <dcterms:created xsi:type="dcterms:W3CDTF">2016-02-15T02:00:24Z</dcterms:created>
  <dcterms:modified xsi:type="dcterms:W3CDTF">2016-05-02T02:07:19Z</dcterms:modified>
</cp:coreProperties>
</file>