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BW35" i="9"/>
  <c r="BW36" i="9" s="1"/>
  <c r="BE35" i="9"/>
  <c r="BW34" i="9"/>
  <c r="BE34" i="9"/>
  <c r="C34" i="9"/>
  <c r="C35" i="9" s="1"/>
  <c r="C36" i="9" s="1"/>
  <c r="BW37" i="9" l="1"/>
  <c r="BW38" i="9" s="1"/>
  <c r="BW39" i="9" s="1"/>
  <c r="BW40" i="9" s="1"/>
  <c r="BW41" i="9" s="1"/>
  <c r="BW42" i="9" s="1"/>
  <c r="BW43" i="9" s="1"/>
  <c r="U34" i="9"/>
  <c r="U35" i="9" s="1"/>
  <c r="U36" i="9" s="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<sst xmlns="http://schemas.openxmlformats.org/spreadsheetml/2006/main" count="1069" uniqueCount="556">
  <si>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</si>
  <si>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</si>
  <si>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</si>
  <si>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</si>
  <si>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</si>
  <si>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</si>
  <si>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</si>
  <si>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</si>
  <si>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</si>
  <si>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</si>
  <si>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</si>
  <si>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</si>
  <si>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</si>
  <si>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</si>
  <si>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</si>
  <si>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</si>
  <si>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</si>
  <si>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</si>
  <si>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</si>
  <si>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</si>
  <si>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</si>
  <si>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</si>
  <si>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</si>
  <si>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</si>
  <si>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</si>
  <si>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</si>
  <si>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</si>
  <si>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</si>
  <si>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</si>
  <si>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</si>
  <si>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</si>
  <si>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</si>
  <si>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</si>
  <si>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</si>
  <si>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</si>
  <si>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</si>
  <si>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</si>
  <si>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</si>
  <si>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</si>
  <si>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</si>
  <si>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</si>
  <si>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</si>
  <si>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</si>
  <si>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</si>
  <si>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</si>
  <si>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</si>
  <si>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</si>
  <si>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</si>
  <si>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</si>
  <si>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</si>
  <si>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</si>
  <si>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</si>
  <si>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</si>
  <si>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</si>
  <si>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</si>
  <si>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</si>
  <si>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</si>
  <si>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</si>
  <si>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</si>
  <si>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</si>
  <si>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</si>
  <si>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</si>
  <si>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</si>
  <si>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</si>
  <si>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</si>
  <si>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</si>
  <si>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</si>
  <si>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</si>
  <si>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</si>
  <si>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</si>
  <si>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</si>
  <si>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</si>
  <si>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</si>
  <si>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</si>
  <si>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</si>
  <si>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</si>
  <si>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</si>
  <si>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</si>
  <si>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</si>
  <si>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</si>
  <si>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</si>
  <si>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里庄町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</si>
  <si>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</si>
  <si>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</si>
  <si>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</si>
  <si>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</si>
  <si>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</si>
  <si>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</si>
  <si>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</si>
  <si>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</si>
  <si>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</si>
  <si>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</si>
  <si>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</si>
  <si>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</si>
  <si>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</si>
  <si>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</si>
  <si>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</si>
  <si>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</si>
  <si>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</si>
  <si>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</si>
  <si>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</si>
  <si>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</si>
  <si>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</si>
  <si>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</si>
  <si>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</si>
  <si>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</si>
  <si>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</si>
  <si>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</si>
  <si>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</si>
  <si>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</si>
  <si>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</si>
  <si>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</si>
  <si>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</si>
  <si>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</si>
  <si>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</si>
  <si>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</si>
  <si>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</si>
  <si>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</si>
  <si>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</si>
  <si>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</si>
  <si>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</si>
  <si>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</si>
  <si>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</si>
  <si>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</si>
  <si>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</si>
  <si>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</si>
  <si>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</si>
  <si>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</si>
  <si>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</si>
  <si>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</si>
  <si>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</si>
  <si>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</si>
  <si>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</si>
  <si>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</si>
  <si>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</si>
  <si>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</si>
  <si>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</si>
  <si>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</si>
  <si>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</si>
  <si>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</si>
  <si>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</si>
  <si>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</si>
  <si>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</si>
  <si>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</si>
  <si>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</si>
  <si>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</si>
  <si>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</si>
  <si>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</si>
  <si>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</si>
  <si>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</si>
  <si>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</si>
  <si>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</si>
  <si>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</si>
  <si>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</si>
  <si>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</si>
  <si>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</si>
  <si>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</si>
  <si>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</si>
  <si>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</si>
  <si>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</si>
  <si>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</si>
  <si>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</si>
  <si>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</si>
  <si>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</si>
  <si>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</si>
  <si>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</si>
  <si>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</si>
  <si>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</si>
  <si>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</si>
  <si>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</si>
  <si>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</si>
  <si>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</si>
  <si>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</si>
  <si>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</si>
  <si>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</si>
  <si>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</si>
  <si>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</si>
  <si>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</si>
  <si>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</si>
  <si>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</si>
  <si>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</si>
  <si>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</si>
  <si>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</si>
  <si>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</si>
  <si>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</si>
  <si>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</si>
  <si>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</si>
  <si>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</si>
  <si>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</si>
  <si>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</si>
  <si>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</si>
  <si>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</si>
  <si>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</si>
  <si>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</si>
  <si>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</si>
  <si>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岡山県里庄町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</si>
  <si>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</si>
  <si>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</si>
  <si>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</si>
  <si>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</si>
  <si>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</si>
  <si>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</si>
  <si>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</si>
  <si>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</si>
  <si>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</si>
  <si>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</si>
  <si>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</si>
  <si>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</si>
  <si>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</si>
  <si>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</si>
  <si>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</si>
  <si>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</si>
  <si>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</si>
  <si>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</si>
  <si>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</si>
  <si>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</si>
  <si>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</si>
  <si>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</si>
  <si>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</si>
  <si>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</si>
  <si>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</si>
  <si>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</si>
  <si>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</si>
  <si>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</si>
  <si>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</si>
  <si>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</si>
  <si>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</si>
  <si>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</si>
  <si>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</si>
  <si>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</si>
  <si>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</si>
  <si>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</si>
  <si>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</si>
  <si>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</si>
  <si>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</si>
  <si>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</si>
  <si>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</si>
  <si>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</si>
  <si>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</si>
  <si>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</si>
  <si>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</si>
  <si>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</si>
  <si>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</si>
  <si>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</si>
  <si>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</si>
  <si>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</si>
  <si>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</si>
  <si>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</si>
  <si>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</si>
  <si>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</si>
  <si>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</si>
  <si>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</si>
  <si>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</si>
  <si>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</si>
  <si>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</si>
  <si>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</si>
  <si>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</si>
  <si>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</si>
  <si>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</si>
  <si>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</si>
  <si>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</si>
  <si>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</si>
  <si>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</si>
  <si>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</si>
  <si>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</si>
  <si>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</si>
  <si>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</si>
  <si>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</si>
  <si>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</si>
  <si>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</si>
  <si>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</si>
  <si>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</si>
  <si>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</si>
  <si>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</si>
  <si>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</si>
  <si>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</si>
  <si>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</si>
  <si>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</si>
  <si>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</si>
  <si>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</si>
  <si>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</si>
  <si>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</si>
  <si>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</si>
  <si>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</si>
  <si>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</si>
  <si>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</si>
  <si>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</si>
  <si>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</si>
  <si>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</si>
  <si>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</si>
  <si>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</si>
  <si>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</si>
  <si>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</si>
  <si>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</si>
  <si>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</si>
  <si>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</si>
  <si>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</si>
  <si>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</si>
  <si>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</si>
  <si>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</si>
  <si>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</si>
  <si>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</si>
  <si>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</si>
  <si>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</si>
  <si>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</si>
  <si>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</si>
  <si>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</si>
  <si>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</si>
  <si>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</si>
  <si>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</si>
  <si>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</si>
  <si>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</si>
  <si>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</si>
  <si>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</si>
  <si>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</si>
  <si>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</si>
  <si>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</si>
  <si>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</si>
  <si>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</si>
  <si>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</si>
  <si>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</si>
  <si>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</si>
  <si>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</si>
  <si>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</si>
  <si>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</si>
  <si>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</si>
  <si>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</si>
  <si>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</si>
  <si>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</si>
  <si>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</si>
  <si>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</si>
  <si>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</si>
  <si>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</si>
  <si>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</si>
  <si>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</si>
  <si>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</si>
  <si>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</si>
  <si>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</si>
  <si>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</si>
  <si>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</si>
  <si>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</si>
  <si>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</si>
  <si>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</si>
  <si>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</si>
  <si>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岡山県里庄町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</si>
  <si>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</si>
  <si>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</si>
  <si>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</si>
  <si>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</si>
  <si>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</si>
  <si>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</si>
  <si>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</si>
  <si>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</si>
  <si>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</si>
  <si>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</si>
  <si>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</si>
  <si>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</si>
  <si>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</si>
  <si>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</si>
  <si>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</si>
  <si>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</si>
  <si>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</si>
  <si>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</si>
  <si>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</si>
  <si>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</si>
  <si>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里庄町育英奨学資金給与特別会計</t>
    <phoneticPr fontId="5"/>
  </si>
  <si>
    <t>-</t>
    <phoneticPr fontId="5"/>
  </si>
  <si>
    <t>里庄町営墓地特別会計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</si>
  <si>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</si>
  <si>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</si>
  <si>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</si>
  <si>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</si>
  <si>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</si>
  <si>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</si>
  <si>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</si>
  <si>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</si>
  <si>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</si>
  <si>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</si>
  <si>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</si>
  <si>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</si>
  <si>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</si>
  <si>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里庄町国民健康保険特別会計</t>
    <phoneticPr fontId="5"/>
  </si>
  <si>
    <t>里庄町介護保険特別会計</t>
    <phoneticPr fontId="5"/>
  </si>
  <si>
    <t>里庄町後期高齢者医療特別会計</t>
    <phoneticPr fontId="5"/>
  </si>
  <si>
    <t>里庄町介護老人保健施設特別会計</t>
    <phoneticPr fontId="5"/>
  </si>
  <si>
    <t>里庄町水道事業会計</t>
    <phoneticPr fontId="5"/>
  </si>
  <si>
    <t>法適用企業</t>
    <phoneticPr fontId="5"/>
  </si>
  <si>
    <t>里庄町公共下水道事業会計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</si>
  <si>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</si>
  <si>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</si>
  <si>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</si>
  <si>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</si>
  <si>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</si>
  <si>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</si>
  <si>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</si>
  <si>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</si>
  <si>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</si>
  <si>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</si>
  <si>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</si>
  <si>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</si>
  <si>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</si>
  <si>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</si>
  <si>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</si>
  <si>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</si>
  <si>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</si>
  <si>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</si>
  <si>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</si>
  <si>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</si>
  <si>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</si>
  <si>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</si>
  <si>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</si>
  <si>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</si>
  <si>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</si>
  <si>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</si>
  <si>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</si>
  <si>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</si>
  <si>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</si>
  <si>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</si>
  <si>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</si>
  <si>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</si>
  <si>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</si>
  <si>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</si>
  <si>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</si>
  <si>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</si>
  <si>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</si>
  <si>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</si>
  <si>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</si>
  <si>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</si>
  <si>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</si>
  <si>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</si>
  <si>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</si>
  <si>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</si>
  <si>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</si>
  <si>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</si>
  <si>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</si>
  <si>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</si>
  <si>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</si>
  <si>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</si>
  <si>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</si>
  <si>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</si>
  <si>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</si>
  <si>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</si>
  <si>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</si>
  <si>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</si>
  <si>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</si>
  <si>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</si>
  <si>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</si>
  <si>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</si>
  <si>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</si>
  <si>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</si>
  <si>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</si>
  <si>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</si>
  <si>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</si>
  <si>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</si>
  <si>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</si>
  <si>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</si>
  <si>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</si>
  <si>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</si>
  <si>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</si>
  <si>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</si>
  <si>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</si>
  <si>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</si>
  <si>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</si>
  <si>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</si>
  <si>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</si>
  <si>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</si>
  <si>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</si>
  <si>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</si>
  <si>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</si>
  <si>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</si>
  <si>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</si>
  <si>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</si>
  <si>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</si>
  <si>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</si>
  <si>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</si>
  <si>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</si>
  <si>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</si>
  <si>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</si>
  <si>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</si>
  <si>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</si>
  <si>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</si>
  <si>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</si>
  <si>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</si>
  <si>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</si>
  <si>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</si>
  <si>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</si>
  <si>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</si>
  <si>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</si>
  <si>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</si>
  <si>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</si>
  <si>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</si>
  <si>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</si>
  <si>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</si>
  <si>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</si>
  <si>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</si>
  <si>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</si>
  <si>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</si>
  <si>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</si>
  <si>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</si>
  <si>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</si>
  <si>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</si>
  <si>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</si>
  <si>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</si>
  <si>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</si>
  <si>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</si>
  <si>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</si>
  <si>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</si>
  <si>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</si>
  <si>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</si>
  <si>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</si>
  <si>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</si>
  <si>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</si>
  <si>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</si>
  <si>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</si>
  <si>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</si>
  <si>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</si>
  <si>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</si>
  <si>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</si>
  <si>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</si>
  <si>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</si>
  <si>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</si>
  <si>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 5.36</t>
  </si>
  <si>
    <t>▲ 2.40</t>
  </si>
  <si>
    <t>一般会計</t>
  </si>
  <si>
    <t>里庄町水道事業会計</t>
  </si>
  <si>
    <t>里庄町公共下水道事業会計</t>
  </si>
  <si>
    <t>里庄町国民健康保険特別会計</t>
  </si>
  <si>
    <t>里庄町介護保険特別会計</t>
  </si>
  <si>
    <t>里庄町営墓地特別会計</t>
  </si>
  <si>
    <t>里庄町介護老人保健施設特別会計</t>
  </si>
  <si>
    <t>里庄町後期高齢者医療特別会計</t>
  </si>
  <si>
    <t>その他会計（赤字）</t>
  </si>
  <si>
    <t>その他会計（黒字）</t>
  </si>
  <si>
    <t>科学振興仁科財団</t>
    <rPh sb="0" eb="2">
      <t>カガク</t>
    </rPh>
    <rPh sb="2" eb="4">
      <t>シンコウ</t>
    </rPh>
    <rPh sb="4" eb="6">
      <t>ニシナ</t>
    </rPh>
    <rPh sb="6" eb="8">
      <t>ザイダン</t>
    </rPh>
    <phoneticPr fontId="2"/>
  </si>
  <si>
    <t>里庄町土地開発公社</t>
    <rPh sb="0" eb="3">
      <t>サトショウチョウ</t>
    </rPh>
    <rPh sb="3" eb="5">
      <t>トチ</t>
    </rPh>
    <rPh sb="5" eb="7">
      <t>カイハツ</t>
    </rPh>
    <rPh sb="7" eb="9">
      <t>コウシャ</t>
    </rPh>
    <phoneticPr fontId="2"/>
  </si>
  <si>
    <t>岡山県市町村総合事務組合</t>
    <rPh sb="0" eb="3">
      <t>オカヤマケン</t>
    </rPh>
    <rPh sb="3" eb="6">
      <t>シチョウソン</t>
    </rPh>
    <rPh sb="6" eb="8">
      <t>ソウゴウ</t>
    </rPh>
    <rPh sb="8" eb="10">
      <t>ジム</t>
    </rPh>
    <rPh sb="10" eb="12">
      <t>クミアイ</t>
    </rPh>
    <phoneticPr fontId="2"/>
  </si>
  <si>
    <t>岡山県市町村税整理組合</t>
    <rPh sb="0" eb="3">
      <t>オカヤマケン</t>
    </rPh>
    <rPh sb="3" eb="6">
      <t>シチョウソン</t>
    </rPh>
    <rPh sb="6" eb="7">
      <t>ゼイ</t>
    </rPh>
    <rPh sb="7" eb="9">
      <t>セイリ</t>
    </rPh>
    <rPh sb="9" eb="11">
      <t>クミアイ</t>
    </rPh>
    <phoneticPr fontId="2"/>
  </si>
  <si>
    <t>岡山県西部地区養護老人ホーム組合</t>
    <rPh sb="0" eb="3">
      <t>オカヤマケン</t>
    </rPh>
    <rPh sb="3" eb="5">
      <t>セイブ</t>
    </rPh>
    <rPh sb="5" eb="7">
      <t>チク</t>
    </rPh>
    <rPh sb="7" eb="9">
      <t>ヨウゴ</t>
    </rPh>
    <rPh sb="9" eb="11">
      <t>ロウジン</t>
    </rPh>
    <rPh sb="14" eb="16">
      <t>クミアイ</t>
    </rPh>
    <phoneticPr fontId="2"/>
  </si>
  <si>
    <t>岡山県西部環境整備施設組合</t>
    <rPh sb="0" eb="3">
      <t>オカヤマケン</t>
    </rPh>
    <rPh sb="3" eb="5">
      <t>セイブ</t>
    </rPh>
    <rPh sb="5" eb="7">
      <t>カンキョウ</t>
    </rPh>
    <rPh sb="7" eb="9">
      <t>セイビ</t>
    </rPh>
    <rPh sb="9" eb="11">
      <t>シセツ</t>
    </rPh>
    <rPh sb="11" eb="13">
      <t>クミアイ</t>
    </rPh>
    <phoneticPr fontId="2"/>
  </si>
  <si>
    <t>岡山県西部衛生施設組合</t>
    <rPh sb="0" eb="3">
      <t>オカヤマケン</t>
    </rPh>
    <rPh sb="3" eb="5">
      <t>セイブ</t>
    </rPh>
    <rPh sb="5" eb="7">
      <t>エイセイ</t>
    </rPh>
    <rPh sb="7" eb="9">
      <t>シセツ</t>
    </rPh>
    <rPh sb="9" eb="11">
      <t>クミアイ</t>
    </rPh>
    <phoneticPr fontId="2"/>
  </si>
  <si>
    <t>笠岡地区消防組合</t>
    <rPh sb="0" eb="2">
      <t>カサオカ</t>
    </rPh>
    <rPh sb="2" eb="4">
      <t>チク</t>
    </rPh>
    <rPh sb="4" eb="6">
      <t>ショウボウ</t>
    </rPh>
    <rPh sb="6" eb="8">
      <t>クミアイ</t>
    </rPh>
    <phoneticPr fontId="2"/>
  </si>
  <si>
    <t>井笠地区農業共済事務組合</t>
    <rPh sb="0" eb="2">
      <t>イカサ</t>
    </rPh>
    <rPh sb="2" eb="4">
      <t>チク</t>
    </rPh>
    <rPh sb="4" eb="6">
      <t>ノウギョウ</t>
    </rPh>
    <rPh sb="6" eb="8">
      <t>キョウサイ</t>
    </rPh>
    <rPh sb="8" eb="10">
      <t>ジム</t>
    </rPh>
    <rPh sb="10" eb="12">
      <t>クミアイ</t>
    </rPh>
    <phoneticPr fontId="2"/>
  </si>
  <si>
    <t>岡山県西南水道企業団</t>
    <rPh sb="0" eb="3">
      <t>オカヤマケン</t>
    </rPh>
    <rPh sb="3" eb="5">
      <t>セイナン</t>
    </rPh>
    <rPh sb="5" eb="7">
      <t>スイドウ</t>
    </rPh>
    <rPh sb="7" eb="10">
      <t>キギョウダン</t>
    </rPh>
    <phoneticPr fontId="2"/>
  </si>
  <si>
    <t>備南競艇事業組合</t>
    <rPh sb="0" eb="2">
      <t>ビナン</t>
    </rPh>
    <rPh sb="2" eb="4">
      <t>キョウテイ</t>
    </rPh>
    <rPh sb="4" eb="6">
      <t>ジギョウ</t>
    </rPh>
    <rPh sb="6" eb="8">
      <t>クミアイ</t>
    </rPh>
    <phoneticPr fontId="2"/>
  </si>
  <si>
    <t>岡山県後期高齢者医療広域連合</t>
    <rPh sb="0" eb="3">
      <t>オカヤマケン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</si>
  <si>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</si>
  <si>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貸付金特別会計</t>
    <rPh sb="0" eb="3">
      <t>カシツケキン</t>
    </rPh>
    <rPh sb="3" eb="5">
      <t>トクベツ</t>
    </rPh>
    <rPh sb="5" eb="7">
      <t>カイケイ</t>
    </rPh>
    <phoneticPr fontId="2"/>
  </si>
  <si>
    <t>脱退還付金特別会計</t>
    <rPh sb="0" eb="2">
      <t>ダッタイ</t>
    </rPh>
    <rPh sb="2" eb="5">
      <t>カンプキン</t>
    </rPh>
    <rPh sb="5" eb="7">
      <t>トクベツ</t>
    </rPh>
    <rPh sb="7" eb="9">
      <t>カイケイ</t>
    </rPh>
    <phoneticPr fontId="2"/>
  </si>
  <si>
    <t>交通災害共済特別会計</t>
    <rPh sb="0" eb="2">
      <t>コウツウ</t>
    </rPh>
    <rPh sb="2" eb="4">
      <t>サイガイ</t>
    </rPh>
    <rPh sb="4" eb="6">
      <t>キョウサイ</t>
    </rPh>
    <rPh sb="6" eb="8">
      <t>トクベツ</t>
    </rPh>
    <rPh sb="8" eb="10">
      <t>カイケイ</t>
    </rPh>
    <phoneticPr fontId="2"/>
  </si>
  <si>
    <t>法適用企業</t>
    <rPh sb="0" eb="3">
      <t>ホウテキヨウ</t>
    </rPh>
    <rPh sb="3" eb="5">
      <t>キギョウ</t>
    </rPh>
    <phoneticPr fontId="2"/>
  </si>
  <si>
    <t>競艇事業特別会計</t>
    <rPh sb="0" eb="2">
      <t>キョウテイ</t>
    </rPh>
    <rPh sb="2" eb="4">
      <t>ジギョウ</t>
    </rPh>
    <rPh sb="4" eb="6">
      <t>トクベツ</t>
    </rPh>
    <rPh sb="6" eb="8">
      <t>カイケイ</t>
    </rPh>
    <phoneticPr fontId="2"/>
  </si>
  <si>
    <t>特別会計</t>
    <rPh sb="0" eb="2">
      <t>トクベツ</t>
    </rPh>
    <rPh sb="2" eb="4">
      <t>カイケイ</t>
    </rPh>
    <phoneticPr fontId="2"/>
  </si>
  <si>
    <t>法非適用企業</t>
    <rPh sb="1" eb="2">
      <t>ヒ</t>
    </rPh>
    <phoneticPr fontId="5"/>
  </si>
  <si>
    <t>-</t>
    <phoneticPr fontId="2"/>
  </si>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</sst>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46365</c:v>
                </c:pt>
                <c:pt idx="1">
                  <c:v>34709</c:v>
                </c:pt>
                <c:pt idx="2">
                  <c:v>30588</c:v>
                </c:pt>
                <c:pt idx="3">
                  <c:v>34518</c:v>
                </c:pt>
                <c:pt idx="4">
                  <c:v>27339</c:v>
                </c:pt>
              </c:numCache>
            </c:numRef>
          </c:val>
          <c:smooth val="0"/>
        </c:ser>
        <c:dLbls>
          <c:showLegendKey val="0"/>
          <c:showVal val="0"/>
          <c:showCatName val="0"/>
          <c:showSerName val="0"/>
          <c:showPercent val="0"/>
          <c:showBubbleSize val="0"/>
        </c:dLbls>
        <c:marker val="1"/>
        <c:smooth val="0"/>
        <c:axId val="87139456"/>
        <c:axId val="87141376"/>
      </c:lineChart>
      <c:catAx>
        <c:axId val="87139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41376"/>
        <c:crosses val="autoZero"/>
        <c:auto val="1"/>
        <c:lblAlgn val="ctr"/>
        <c:lblOffset val="100"/>
        <c:tickLblSkip val="1"/>
        <c:tickMarkSkip val="1"/>
        <c:noMultiLvlLbl val="0"/>
      </c:catAx>
      <c:valAx>
        <c:axId val="871413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139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12.38</c:v>
                </c:pt>
                <c:pt idx="1">
                  <c:v>7.08</c:v>
                </c:pt>
                <c:pt idx="2">
                  <c:v>7.09</c:v>
                </c:pt>
                <c:pt idx="3">
                  <c:v>8.51</c:v>
                </c:pt>
                <c:pt idx="4">
                  <c:v>8.31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31.37</c:v>
                </c:pt>
                <c:pt idx="1">
                  <c:v>31.6</c:v>
                </c:pt>
                <c:pt idx="2">
                  <c:v>32.68</c:v>
                </c:pt>
                <c:pt idx="3">
                  <c:v>31.09</c:v>
                </c:pt>
                <c:pt idx="4">
                  <c:v>29.17</c:v>
                </c:pt>
              </c:numCache>
            </c:numRef>
          </c:val>
        </c:ser>
        <c:dLbls>
          <c:showLegendKey val="0"/>
          <c:showVal val="0"/>
          <c:showCatName val="0"/>
          <c:showSerName val="0"/>
          <c:showPercent val="0"/>
          <c:showBubbleSize val="0"/>
        </c:dLbls>
        <c:gapWidth val="250"/>
        <c:overlap val="100"/>
        <c:axId val="48177536"/>
        <c:axId val="481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-0.14000000000000001</c:v>
                </c:pt>
                <c:pt idx="1">
                  <c:v>-5.36</c:v>
                </c:pt>
                <c:pt idx="2">
                  <c:v>2.35</c:v>
                </c:pt>
                <c:pt idx="3">
                  <c:v>0.79</c:v>
                </c:pt>
                <c:pt idx="4">
                  <c:v>-2.4</c:v>
                </c:pt>
              </c:numCache>
            </c:numRef>
          </c:val>
          <c:smooth val="0"/>
        </c:ser>
        <c:dLbls>
          <c:showLegendKey val="0"/>
          <c:showVal val="0"/>
          <c:showCatName val="0"/>
          <c:showSerName val="0"/>
          <c:showPercent val="0"/>
          <c:showBubbleSize val="0"/>
        </c:dLbls>
        <c:marker val="1"/>
        <c:smooth val="0"/>
        <c:axId val="48177536"/>
        <c:axId val="48179456"/>
      </c:lineChart>
      <c:catAx>
        <c:axId val="481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179456"/>
        <c:crosses val="autoZero"/>
        <c:auto val="1"/>
        <c:lblAlgn val="ctr"/>
        <c:lblOffset val="100"/>
        <c:tickLblSkip val="1"/>
        <c:tickMarkSkip val="1"/>
        <c:noMultiLvlLbl val="0"/>
      </c:catAx>
      <c:valAx>
        <c:axId val="481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1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里庄町後期高齢者医療特別会計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里庄町介護老人保健施設特別会計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1.79</c:v>
                </c:pt>
                <c:pt idx="2">
                  <c:v>#N/A</c:v>
                </c:pt>
                <c:pt idx="3">
                  <c:v>1.22</c:v>
                </c:pt>
                <c:pt idx="4">
                  <c:v>#N/A</c:v>
                </c:pt>
                <c:pt idx="5">
                  <c:v>0.66</c:v>
                </c:pt>
                <c:pt idx="6">
                  <c:v>#N/A</c:v>
                </c:pt>
                <c:pt idx="7">
                  <c:v>0.71</c:v>
                </c:pt>
                <c:pt idx="8">
                  <c:v>#N/A</c:v>
                </c:pt>
                <c:pt idx="9">
                  <c:v>0.04</c:v>
                </c:pt>
              </c:numCache>
            </c:numRef>
          </c:val>
        </c:ser>
        <c:ser>
          <c:idx val="4"/>
          <c:order val="4"/>
          <c:tx>
            <c:strRef>
              <c:f>データシート!$A$31</c:f>
              <c:strCache>
                <c:ptCount val="1"/>
                <c:pt idx="0">
                  <c:v>里庄町営墓地特別会計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0.04</c:v>
                </c:pt>
              </c:numCache>
            </c:numRef>
          </c:val>
        </c:ser>
        <c:ser>
          <c:idx val="5"/>
          <c:order val="5"/>
          <c:tx>
            <c:strRef>
              <c:f>データシート!$A$32</c:f>
              <c:strCache>
                <c:ptCount val="1"/>
                <c:pt idx="0">
                  <c:v>里庄町介護保険特別会計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0.69</c:v>
                </c:pt>
                <c:pt idx="2">
                  <c:v>#N/A</c:v>
                </c:pt>
                <c:pt idx="3">
                  <c:v>1.4</c:v>
                </c:pt>
                <c:pt idx="4">
                  <c:v>#N/A</c:v>
                </c:pt>
                <c:pt idx="5">
                  <c:v>1.44</c:v>
                </c:pt>
                <c:pt idx="6">
                  <c:v>#N/A</c:v>
                </c:pt>
                <c:pt idx="7">
                  <c:v>0.82</c:v>
                </c:pt>
                <c:pt idx="8">
                  <c:v>#N/A</c:v>
                </c:pt>
                <c:pt idx="9">
                  <c:v>0.74</c:v>
                </c:pt>
              </c:numCache>
            </c:numRef>
          </c:val>
        </c:ser>
        <c:ser>
          <c:idx val="6"/>
          <c:order val="6"/>
          <c:tx>
            <c:strRef>
              <c:f>データシート!$A$33</c:f>
              <c:strCache>
                <c:ptCount val="1"/>
                <c:pt idx="0">
                  <c:v>里庄町国民健康保険特別会計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5.63</c:v>
                </c:pt>
                <c:pt idx="2">
                  <c:v>#N/A</c:v>
                </c:pt>
                <c:pt idx="3">
                  <c:v>3.35</c:v>
                </c:pt>
                <c:pt idx="4">
                  <c:v>#N/A</c:v>
                </c:pt>
                <c:pt idx="5">
                  <c:v>2.68</c:v>
                </c:pt>
                <c:pt idx="6">
                  <c:v>#N/A</c:v>
                </c:pt>
                <c:pt idx="7">
                  <c:v>2.83</c:v>
                </c:pt>
                <c:pt idx="8">
                  <c:v>#N/A</c:v>
                </c:pt>
                <c:pt idx="9">
                  <c:v>3.36</c:v>
                </c:pt>
              </c:numCache>
            </c:numRef>
          </c:val>
        </c:ser>
        <c:ser>
          <c:idx val="7"/>
          <c:order val="7"/>
          <c:tx>
            <c:strRef>
              <c:f>データシート!$A$34</c:f>
              <c:strCache>
                <c:ptCount val="1"/>
                <c:pt idx="0">
                  <c:v>里庄町公共下水道事業会計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1.81</c:v>
                </c:pt>
                <c:pt idx="2">
                  <c:v>#N/A</c:v>
                </c:pt>
                <c:pt idx="3">
                  <c:v>2.31</c:v>
                </c:pt>
                <c:pt idx="4">
                  <c:v>#N/A</c:v>
                </c:pt>
                <c:pt idx="5">
                  <c:v>2.5299999999999998</c:v>
                </c:pt>
                <c:pt idx="6">
                  <c:v>#N/A</c:v>
                </c:pt>
                <c:pt idx="7">
                  <c:v>2.81</c:v>
                </c:pt>
                <c:pt idx="8">
                  <c:v>#N/A</c:v>
                </c:pt>
                <c:pt idx="9">
                  <c:v>3.41</c:v>
                </c:pt>
              </c:numCache>
            </c:numRef>
          </c:val>
        </c:ser>
        <c:ser>
          <c:idx val="8"/>
          <c:order val="8"/>
          <c:tx>
            <c:strRef>
              <c:f>データシート!$A$35</c:f>
              <c:strCache>
                <c:ptCount val="1"/>
                <c:pt idx="0">
                  <c:v>里庄町水道事業会計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10.44</c:v>
                </c:pt>
                <c:pt idx="2">
                  <c:v>#N/A</c:v>
                </c:pt>
                <c:pt idx="3">
                  <c:v>8.64</c:v>
                </c:pt>
                <c:pt idx="4">
                  <c:v>#N/A</c:v>
                </c:pt>
                <c:pt idx="5">
                  <c:v>4.9800000000000004</c:v>
                </c:pt>
                <c:pt idx="6">
                  <c:v>#N/A</c:v>
                </c:pt>
                <c:pt idx="7">
                  <c:v>7.62</c:v>
                </c:pt>
                <c:pt idx="8">
                  <c:v>#N/A</c:v>
                </c:pt>
                <c:pt idx="9">
                  <c:v>5.99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12.38</c:v>
                </c:pt>
                <c:pt idx="2">
                  <c:v>#N/A</c:v>
                </c:pt>
                <c:pt idx="3">
                  <c:v>7.07</c:v>
                </c:pt>
                <c:pt idx="4">
                  <c:v>#N/A</c:v>
                </c:pt>
                <c:pt idx="5">
                  <c:v>7.08</c:v>
                </c:pt>
                <c:pt idx="6">
                  <c:v>#N/A</c:v>
                </c:pt>
                <c:pt idx="7">
                  <c:v>8.51</c:v>
                </c:pt>
                <c:pt idx="8">
                  <c:v>#N/A</c:v>
                </c:pt>
                <c:pt idx="9">
                  <c:v>8.25</c:v>
                </c:pt>
              </c:numCache>
            </c:numRef>
          </c:val>
        </c:ser>
        <c:dLbls>
          <c:showLegendKey val="0"/>
          <c:showVal val="0"/>
          <c:showCatName val="0"/>
          <c:showSerName val="0"/>
          <c:showPercent val="0"/>
          <c:showBubbleSize val="0"/>
        </c:dLbls>
        <c:gapWidth val="150"/>
        <c:overlap val="100"/>
        <c:axId val="110504192"/>
        <c:axId val="110518272"/>
      </c:barChart>
      <c:catAx>
        <c:axId val="11050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518272"/>
        <c:crosses val="autoZero"/>
        <c:auto val="1"/>
        <c:lblAlgn val="ctr"/>
        <c:lblOffset val="100"/>
        <c:tickLblSkip val="1"/>
        <c:tickMarkSkip val="1"/>
        <c:noMultiLvlLbl val="0"/>
      </c:catAx>
      <c:valAx>
        <c:axId val="11051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04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241</c:v>
                </c:pt>
                <c:pt idx="5">
                  <c:v>258</c:v>
                </c:pt>
                <c:pt idx="8">
                  <c:v>278</c:v>
                </c:pt>
                <c:pt idx="11">
                  <c:v>297</c:v>
                </c:pt>
                <c:pt idx="14">
                  <c:v>332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c:v>
                </c:pt>
                <c:pt idx="3">
                  <c:v>10</c:v>
                </c:pt>
                <c:pt idx="6">
                  <c:v>9</c:v>
                </c:pt>
                <c:pt idx="9">
                  <c:v>6</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48</c:v>
                </c:pt>
                <c:pt idx="3">
                  <c:v>48</c:v>
                </c:pt>
                <c:pt idx="6">
                  <c:v>37</c:v>
                </c:pt>
                <c:pt idx="9">
                  <c:v>26</c:v>
                </c:pt>
                <c:pt idx="12">
                  <c:v>13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c:v>
                </c:pt>
                <c:pt idx="3">
                  <c:v>123</c:v>
                </c:pt>
                <c:pt idx="6">
                  <c:v>134</c:v>
                </c:pt>
                <c:pt idx="9">
                  <c:v>144</c:v>
                </c:pt>
                <c:pt idx="12">
                  <c:v>148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259</c:v>
                </c:pt>
                <c:pt idx="3">
                  <c:v>279</c:v>
                </c:pt>
                <c:pt idx="6">
                  <c:v>280</c:v>
                </c:pt>
                <c:pt idx="9">
                  <c:v>308</c:v>
                </c:pt>
                <c:pt idx="12">
                  <c:v>323</c:v>
                </c:pt>
              </c:numCache>
            </c:numRef>
          </c:val>
        </c:ser>
        <c:dLbls>
          <c:showLegendKey val="0"/>
          <c:showVal val="0"/>
          <c:showCatName val="0"/>
          <c:showSerName val="0"/>
          <c:showPercent val="0"/>
          <c:showBubbleSize val="0"/>
        </c:dLbls>
        <c:gapWidth val="100"/>
        <c:overlap val="100"/>
        <c:axId val="117863936"/>
        <c:axId val="11786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208</c:v>
                </c:pt>
                <c:pt idx="2">
                  <c:v>#N/A</c:v>
                </c:pt>
                <c:pt idx="3">
                  <c:v>#N/A</c:v>
                </c:pt>
                <c:pt idx="4">
                  <c:v>202</c:v>
                </c:pt>
                <c:pt idx="5">
                  <c:v>#N/A</c:v>
                </c:pt>
                <c:pt idx="6">
                  <c:v>#N/A</c:v>
                </c:pt>
                <c:pt idx="7">
                  <c:v>182</c:v>
                </c:pt>
                <c:pt idx="8">
                  <c:v>#N/A</c:v>
                </c:pt>
                <c:pt idx="9">
                  <c:v>#N/A</c:v>
                </c:pt>
                <c:pt idx="10">
                  <c:v>187</c:v>
                </c:pt>
                <c:pt idx="11">
                  <c:v>#N/A</c:v>
                </c:pt>
                <c:pt idx="12">
                  <c:v>#N/A</c:v>
                </c:pt>
                <c:pt idx="13">
                  <c:v>156</c:v>
                </c:pt>
                <c:pt idx="14">
                  <c:v>#N/A</c:v>
                </c:pt>
              </c:numCache>
            </c:numRef>
          </c:val>
          <c:smooth val="0"/>
        </c:ser>
        <c:dLbls>
          <c:showLegendKey val="0"/>
          <c:showVal val="0"/>
          <c:showCatName val="0"/>
          <c:showSerName val="0"/>
          <c:showPercent val="0"/>
          <c:showBubbleSize val="0"/>
        </c:dLbls>
        <c:marker val="1"/>
        <c:smooth val="0"/>
        <c:axId val="117863936"/>
        <c:axId val="117865856"/>
      </c:lineChart>
      <c:catAx>
        <c:axId val="1178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65856"/>
        <c:crosses val="autoZero"/>
        <c:auto val="1"/>
        <c:lblAlgn val="ctr"/>
        <c:lblOffset val="100"/>
        <c:tickLblSkip val="1"/>
        <c:tickMarkSkip val="1"/>
        <c:noMultiLvlLbl val="0"/>
      </c:catAx>
      <c:valAx>
        <c:axId val="11786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6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4090</c:v>
                </c:pt>
                <c:pt idx="5">
                  <c:v>4272</c:v>
                </c:pt>
                <c:pt idx="8">
                  <c:v>4412</c:v>
                </c:pt>
                <c:pt idx="11">
                  <c:v>4687</c:v>
                </c:pt>
                <c:pt idx="14">
                  <c:v>4776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107</c:v>
                </c:pt>
                <c:pt idx="5">
                  <c:v>101</c:v>
                </c:pt>
                <c:pt idx="8">
                  <c:v>89</c:v>
                </c:pt>
                <c:pt idx="11">
                  <c:v>82</c:v>
                </c:pt>
                <c:pt idx="14">
                  <c:v>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4023</c:v>
                </c:pt>
                <c:pt idx="5">
                  <c:v>4085</c:v>
                </c:pt>
                <c:pt idx="8">
                  <c:v>4002</c:v>
                </c:pt>
                <c:pt idx="11">
                  <c:v>3795</c:v>
                </c:pt>
                <c:pt idx="14">
                  <c:v>3647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278</c:v>
                </c:pt>
                <c:pt idx="3">
                  <c:v>276</c:v>
                </c:pt>
                <c:pt idx="6">
                  <c:v>253</c:v>
                </c:pt>
                <c:pt idx="9">
                  <c:v>198</c:v>
                </c:pt>
                <c:pt idx="12">
                  <c:v>153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132</c:v>
                </c:pt>
                <c:pt idx="3">
                  <c:v>105</c:v>
                </c:pt>
                <c:pt idx="6">
                  <c:v>78</c:v>
                </c:pt>
                <c:pt idx="9">
                  <c:v>129</c:v>
                </c:pt>
                <c:pt idx="12">
                  <c:v>190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2498</c:v>
                </c:pt>
                <c:pt idx="3">
                  <c:v>2525</c:v>
                </c:pt>
                <c:pt idx="6">
                  <c:v>2529</c:v>
                </c:pt>
                <c:pt idx="9">
                  <c:v>2568</c:v>
                </c:pt>
                <c:pt idx="12">
                  <c:v>2762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138</c:v>
                </c:pt>
                <c:pt idx="3">
                  <c:v>122</c:v>
                </c:pt>
                <c:pt idx="6">
                  <c:v>102</c:v>
                </c:pt>
                <c:pt idx="9">
                  <c:v>89</c:v>
                </c:pt>
                <c:pt idx="12">
                  <c:v>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3312</c:v>
                </c:pt>
                <c:pt idx="3">
                  <c:v>3414</c:v>
                </c:pt>
                <c:pt idx="6">
                  <c:v>3517</c:v>
                </c:pt>
                <c:pt idx="9">
                  <c:v>3514</c:v>
                </c:pt>
                <c:pt idx="12">
                  <c:v>3497</c:v>
                </c:pt>
              </c:numCache>
            </c:numRef>
          </c:val>
        </c:ser>
        <c:dLbls>
          <c:showLegendKey val="0"/>
          <c:showVal val="0"/>
          <c:showCatName val="0"/>
          <c:showSerName val="0"/>
          <c:showPercent val="0"/>
          <c:showBubbleSize val="0"/>
        </c:dLbls>
        <c:gapWidth val="100"/>
        <c:overlap val="100"/>
        <c:axId val="110571904"/>
        <c:axId val="11057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571904"/>
        <c:axId val="110573440"/>
      </c:lineChart>
      <c:catAx>
        <c:axId val="1105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573440"/>
        <c:crosses val="autoZero"/>
        <c:auto val="1"/>
        <c:lblAlgn val="ctr"/>
        <c:lblOffset val="100"/>
        <c:tickLblSkip val="1"/>
        <c:tickMarkSkip val="1"/>
        <c:noMultiLvlLbl val="0"/>
      </c:catAx>
      <c:valAx>
        <c:axId val="11057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11,139
11,032
12.23
4,406,422
4,125,730
222,854
2,682,876
3,496,613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類似団体平均は上回っているものの、主に臨時財政対策債及び下水道事業債の元利償還金算入による基準財政需要額の増加のため、年々低下する傾向にある。</a:t>
          </a:r>
          <a:endParaRPr kumimoji="1" lang="en-US" altLang="ja-JP" sz="1300">
            <a:latin typeface="ＭＳ Ｐゴシック"/>
          </a:endParaRPr>
        </a:p>
        <a:p>
          <a:r>
            <a:rPr kumimoji="1" lang="ja-JP" altLang="en-US" sz="1300">
              <a:latin typeface="ＭＳ Ｐゴシック"/>
            </a:rPr>
            <a:t>　今後も、当面はこの傾向が続くものと見込まれる。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162378</xdr:rowOff>
    </xdr:from>
    <xdr:to>
      <xdr:col>7</xdr:col>
      <xdr:colOff>152400</xdr:colOff>
      <xdr:row>41</xdr:row>
      <xdr:rowOff>162378</xdr:rowOff>
    </xdr:to>
    <xdr:cxnSp macro="">
      <xdr:nvCxnSpPr>
        <xdr:cNvPr id="68" name="直線コネクタ 67"/>
        <xdr:cNvCxnSpPr/>
      </xdr:nvCxnSpPr>
      <xdr:spPr>
        <a:xfrm>
          <a:off x="4114800" y="7191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69"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150888</xdr:rowOff>
    </xdr:from>
    <xdr:to>
      <xdr:col>6</xdr:col>
      <xdr:colOff>0</xdr:colOff>
      <xdr:row>41</xdr:row>
      <xdr:rowOff>162378</xdr:rowOff>
    </xdr:to>
    <xdr:cxnSp macro="">
      <xdr:nvCxnSpPr>
        <xdr:cNvPr id="71" name="直線コネクタ 70"/>
        <xdr:cNvCxnSpPr/>
      </xdr:nvCxnSpPr>
      <xdr:spPr>
        <a:xfrm>
          <a:off x="3225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73" name="テキスト ボックス 72"/>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150888</xdr:rowOff>
    </xdr:to>
    <xdr:cxnSp macro="">
      <xdr:nvCxnSpPr>
        <xdr:cNvPr id="74" name="直線コネクタ 73"/>
        <xdr:cNvCxnSpPr/>
      </xdr:nvCxnSpPr>
      <xdr:spPr>
        <a:xfrm>
          <a:off x="2336800" y="71458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152901</xdr:rowOff>
    </xdr:from>
    <xdr:ext cx="762000" cy="259045"/>
    <xdr:sp macro="" textlink="">
      <xdr:nvSpPr>
        <xdr:cNvPr id="76" name="テキスト ボックス 75"/>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58965</xdr:rowOff>
    </xdr:from>
    <xdr:to>
      <xdr:col>3</xdr:col>
      <xdr:colOff>279400</xdr:colOff>
      <xdr:row>41</xdr:row>
      <xdr:rowOff>116417</xdr:rowOff>
    </xdr:to>
    <xdr:cxnSp macro="">
      <xdr:nvCxnSpPr>
        <xdr:cNvPr id="77" name="直線コネクタ 76"/>
        <xdr:cNvCxnSpPr/>
      </xdr:nvCxnSpPr>
      <xdr:spPr>
        <a:xfrm>
          <a:off x="1447800" y="70884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79" name="テキスト ボックス 78"/>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83958</xdr:rowOff>
    </xdr:from>
    <xdr:ext cx="762000" cy="259045"/>
    <xdr:sp macro="" textlink="">
      <xdr:nvSpPr>
        <xdr:cNvPr id="81" name="テキスト ボックス 80"/>
        <xdr:cNvSpPr txBox="1"/>
      </xdr:nvSpPr>
      <xdr:spPr>
        <a:xfrm>
          <a:off x="1066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87" name="円/楕円 86"/>
        <xdr:cNvSpPr/>
      </xdr:nvSpPr>
      <xdr:spPr>
        <a:xfrm>
          <a:off x="4902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128105</xdr:rowOff>
    </xdr:from>
    <xdr:ext cx="762000" cy="259045"/>
    <xdr:sp macro="" textlink="">
      <xdr:nvSpPr>
        <xdr:cNvPr id="88" name="財政力該当値テキスト"/>
        <xdr:cNvSpPr txBox="1"/>
      </xdr:nvSpPr>
      <xdr:spPr>
        <a:xfrm>
          <a:off x="50419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111578</xdr:rowOff>
    </xdr:from>
    <xdr:to>
      <xdr:col>6</xdr:col>
      <xdr:colOff>50800</xdr:colOff>
      <xdr:row>42</xdr:row>
      <xdr:rowOff>41728</xdr:rowOff>
    </xdr:to>
    <xdr:sp macro="" textlink="">
      <xdr:nvSpPr>
        <xdr:cNvPr id="89" name="円/楕円 88"/>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90" name="テキスト ボックス 89"/>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100088</xdr:rowOff>
    </xdr:from>
    <xdr:to>
      <xdr:col>4</xdr:col>
      <xdr:colOff>533400</xdr:colOff>
      <xdr:row>42</xdr:row>
      <xdr:rowOff>30238</xdr:rowOff>
    </xdr:to>
    <xdr:sp macro="" textlink="">
      <xdr:nvSpPr>
        <xdr:cNvPr id="91" name="円/楕円 90"/>
        <xdr:cNvSpPr/>
      </xdr:nvSpPr>
      <xdr:spPr>
        <a:xfrm>
          <a:off x="3175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40415</xdr:rowOff>
    </xdr:from>
    <xdr:ext cx="762000" cy="259045"/>
    <xdr:sp macro="" textlink="">
      <xdr:nvSpPr>
        <xdr:cNvPr id="92" name="テキスト ボックス 91"/>
        <xdr:cNvSpPr txBox="1"/>
      </xdr:nvSpPr>
      <xdr:spPr>
        <a:xfrm>
          <a:off x="2844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4" name="テキスト ボックス 93"/>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8165</xdr:rowOff>
    </xdr:from>
    <xdr:to>
      <xdr:col>2</xdr:col>
      <xdr:colOff>127000</xdr:colOff>
      <xdr:row>41</xdr:row>
      <xdr:rowOff>109765</xdr:rowOff>
    </xdr:to>
    <xdr:sp macro="" textlink="">
      <xdr:nvSpPr>
        <xdr:cNvPr id="95" name="円/楕円 94"/>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119942</xdr:rowOff>
    </xdr:from>
    <xdr:ext cx="762000" cy="259045"/>
    <xdr:sp macro="" textlink="">
      <xdr:nvSpPr>
        <xdr:cNvPr id="96" name="テキスト ボックス 95"/>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税収及び各交付金の増収により経常一般財源が増加したが、義務的経費、物件費等に係る経常経費がそれ以上に増加したため、経常収支比率が前年度比</a:t>
          </a:r>
          <a:r>
            <a:rPr kumimoji="1" lang="en-US" altLang="ja-JP" sz="1300">
              <a:latin typeface="ＭＳ Ｐゴシック"/>
            </a:rPr>
            <a:t>2.2</a:t>
          </a:r>
          <a:r>
            <a:rPr kumimoji="1" lang="ja-JP" altLang="en-US" sz="1300">
              <a:latin typeface="ＭＳ Ｐゴシック"/>
            </a:rPr>
            <a:t>％の増となった。</a:t>
          </a:r>
          <a:endParaRPr kumimoji="1" lang="en-US" altLang="ja-JP" sz="1300">
            <a:latin typeface="ＭＳ Ｐゴシック"/>
          </a:endParaRPr>
        </a:p>
        <a:p>
          <a:r>
            <a:rPr kumimoji="1" lang="ja-JP" altLang="en-US" sz="1300">
              <a:latin typeface="ＭＳ Ｐゴシック"/>
            </a:rPr>
            <a:t>　今後も、当面は定期昇給に係る人件費の増加をはじめ、経常経費の増加による財政の硬直化が見込まれるため、一層の経費の削減と、新規の財源確保に努める必要がある。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107738</xdr:rowOff>
    </xdr:from>
    <xdr:to>
      <xdr:col>7</xdr:col>
      <xdr:colOff>152400</xdr:colOff>
      <xdr:row>65</xdr:row>
      <xdr:rowOff>24765</xdr:rowOff>
    </xdr:to>
    <xdr:cxnSp macro="">
      <xdr:nvCxnSpPr>
        <xdr:cNvPr id="131" name="直線コネクタ 130"/>
        <xdr:cNvCxnSpPr/>
      </xdr:nvCxnSpPr>
      <xdr:spPr>
        <a:xfrm>
          <a:off x="4114800" y="11080538"/>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91652</xdr:rowOff>
    </xdr:from>
    <xdr:to>
      <xdr:col>6</xdr:col>
      <xdr:colOff>0</xdr:colOff>
      <xdr:row>64</xdr:row>
      <xdr:rowOff>107738</xdr:rowOff>
    </xdr:to>
    <xdr:cxnSp macro="">
      <xdr:nvCxnSpPr>
        <xdr:cNvPr id="134" name="直線コネクタ 133"/>
        <xdr:cNvCxnSpPr/>
      </xdr:nvCxnSpPr>
      <xdr:spPr>
        <a:xfrm>
          <a:off x="3225800" y="110644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91652</xdr:rowOff>
    </xdr:to>
    <xdr:cxnSp macro="">
      <xdr:nvCxnSpPr>
        <xdr:cNvPr id="137" name="直線コネクタ 136"/>
        <xdr:cNvCxnSpPr/>
      </xdr:nvCxnSpPr>
      <xdr:spPr>
        <a:xfrm>
          <a:off x="2336800" y="110363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63500</xdr:rowOff>
    </xdr:to>
    <xdr:cxnSp macro="">
      <xdr:nvCxnSpPr>
        <xdr:cNvPr id="140" name="直線コネクタ 139"/>
        <xdr:cNvCxnSpPr/>
      </xdr:nvCxnSpPr>
      <xdr:spPr>
        <a:xfrm>
          <a:off x="1447800" y="1087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50" name="円/楕円 149"/>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51"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56938</xdr:rowOff>
    </xdr:from>
    <xdr:to>
      <xdr:col>6</xdr:col>
      <xdr:colOff>50800</xdr:colOff>
      <xdr:row>64</xdr:row>
      <xdr:rowOff>158538</xdr:rowOff>
    </xdr:to>
    <xdr:sp macro="" textlink="">
      <xdr:nvSpPr>
        <xdr:cNvPr id="152" name="円/楕円 151"/>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143315</xdr:rowOff>
    </xdr:from>
    <xdr:ext cx="736600" cy="259045"/>
    <xdr:sp macro="" textlink="">
      <xdr:nvSpPr>
        <xdr:cNvPr id="153" name="テキスト ボックス 152"/>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40852</xdr:rowOff>
    </xdr:from>
    <xdr:to>
      <xdr:col>4</xdr:col>
      <xdr:colOff>533400</xdr:colOff>
      <xdr:row>64</xdr:row>
      <xdr:rowOff>142452</xdr:rowOff>
    </xdr:to>
    <xdr:sp macro="" textlink="">
      <xdr:nvSpPr>
        <xdr:cNvPr id="154" name="円/楕円 153"/>
        <xdr:cNvSpPr/>
      </xdr:nvSpPr>
      <xdr:spPr>
        <a:xfrm>
          <a:off x="3175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152629</xdr:rowOff>
    </xdr:from>
    <xdr:ext cx="762000" cy="259045"/>
    <xdr:sp macro="" textlink="">
      <xdr:nvSpPr>
        <xdr:cNvPr id="155" name="テキスト ボックス 154"/>
        <xdr:cNvSpPr txBox="1"/>
      </xdr:nvSpPr>
      <xdr:spPr>
        <a:xfrm>
          <a:off x="2844800" y="107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6" name="円/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124477</xdr:rowOff>
    </xdr:from>
    <xdr:ext cx="762000" cy="259045"/>
    <xdr:sp macro="" textlink="">
      <xdr:nvSpPr>
        <xdr:cNvPr id="157" name="テキスト ボックス 156"/>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8" name="円/楕円 157"/>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59" name="テキスト ボックス 158"/>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書きが類似団体と比較して小さくなっているが、人件費の抑制が要因となっている。ごみ・し尿処理、消防等の事務を一部事務組合で行っているため、人件費等としては小さくなる。事務組合に対する負担金も合計した場合、当項目の費用は大幅に増加するため、今後は、これらを含めて経費の節減を図る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98200</xdr:rowOff>
    </xdr:from>
    <xdr:to>
      <xdr:col>7</xdr:col>
      <xdr:colOff>152400</xdr:colOff>
      <xdr:row>81</xdr:row>
      <xdr:rowOff>106135</xdr:rowOff>
    </xdr:to>
    <xdr:cxnSp macro="">
      <xdr:nvCxnSpPr>
        <xdr:cNvPr id="192" name="直線コネクタ 191"/>
        <xdr:cNvCxnSpPr/>
      </xdr:nvCxnSpPr>
      <xdr:spPr>
        <a:xfrm>
          <a:off x="4114800" y="13985650"/>
          <a:ext cx="8382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98200</xdr:rowOff>
    </xdr:from>
    <xdr:to>
      <xdr:col>6</xdr:col>
      <xdr:colOff>0</xdr:colOff>
      <xdr:row>81</xdr:row>
      <xdr:rowOff>101043</xdr:rowOff>
    </xdr:to>
    <xdr:cxnSp macro="">
      <xdr:nvCxnSpPr>
        <xdr:cNvPr id="195" name="直線コネクタ 194"/>
        <xdr:cNvCxnSpPr/>
      </xdr:nvCxnSpPr>
      <xdr:spPr>
        <a:xfrm flipV="1">
          <a:off x="3225800" y="13985650"/>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101043</xdr:rowOff>
    </xdr:from>
    <xdr:to>
      <xdr:col>4</xdr:col>
      <xdr:colOff>482600</xdr:colOff>
      <xdr:row>81</xdr:row>
      <xdr:rowOff>104253</xdr:rowOff>
    </xdr:to>
    <xdr:cxnSp macro="">
      <xdr:nvCxnSpPr>
        <xdr:cNvPr id="198" name="直線コネクタ 197"/>
        <xdr:cNvCxnSpPr/>
      </xdr:nvCxnSpPr>
      <xdr:spPr>
        <a:xfrm flipV="1">
          <a:off x="2336800" y="13988493"/>
          <a:ext cx="889000" cy="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72656</xdr:rowOff>
    </xdr:from>
    <xdr:to>
      <xdr:col>3</xdr:col>
      <xdr:colOff>279400</xdr:colOff>
      <xdr:row>81</xdr:row>
      <xdr:rowOff>104253</xdr:rowOff>
    </xdr:to>
    <xdr:cxnSp macro="">
      <xdr:nvCxnSpPr>
        <xdr:cNvPr id="201" name="直線コネクタ 200"/>
        <xdr:cNvCxnSpPr/>
      </xdr:nvCxnSpPr>
      <xdr:spPr>
        <a:xfrm>
          <a:off x="1447800" y="13960106"/>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55335</xdr:rowOff>
    </xdr:from>
    <xdr:to>
      <xdr:col>7</xdr:col>
      <xdr:colOff>203200</xdr:colOff>
      <xdr:row>81</xdr:row>
      <xdr:rowOff>156935</xdr:rowOff>
    </xdr:to>
    <xdr:sp macro="" textlink="">
      <xdr:nvSpPr>
        <xdr:cNvPr id="211" name="円/楕円 210"/>
        <xdr:cNvSpPr/>
      </xdr:nvSpPr>
      <xdr:spPr>
        <a:xfrm>
          <a:off x="4902200" y="139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71862</xdr:rowOff>
    </xdr:from>
    <xdr:ext cx="762000" cy="259045"/>
    <xdr:sp macro="" textlink="">
      <xdr:nvSpPr>
        <xdr:cNvPr id="212" name="人件費・物件費等の状況該当値テキスト"/>
        <xdr:cNvSpPr txBox="1"/>
      </xdr:nvSpPr>
      <xdr:spPr>
        <a:xfrm>
          <a:off x="5041900" y="137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47400</xdr:rowOff>
    </xdr:from>
    <xdr:to>
      <xdr:col>6</xdr:col>
      <xdr:colOff>50800</xdr:colOff>
      <xdr:row>81</xdr:row>
      <xdr:rowOff>149000</xdr:rowOff>
    </xdr:to>
    <xdr:sp macro="" textlink="">
      <xdr:nvSpPr>
        <xdr:cNvPr id="213" name="円/楕円 212"/>
        <xdr:cNvSpPr/>
      </xdr:nvSpPr>
      <xdr:spPr>
        <a:xfrm>
          <a:off x="4064000" y="139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159177</xdr:rowOff>
    </xdr:from>
    <xdr:ext cx="736600" cy="259045"/>
    <xdr:sp macro="" textlink="">
      <xdr:nvSpPr>
        <xdr:cNvPr id="214" name="テキスト ボックス 213"/>
        <xdr:cNvSpPr txBox="1"/>
      </xdr:nvSpPr>
      <xdr:spPr>
        <a:xfrm>
          <a:off x="3733800" y="1370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121,664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50243</xdr:rowOff>
    </xdr:from>
    <xdr:to>
      <xdr:col>4</xdr:col>
      <xdr:colOff>533400</xdr:colOff>
      <xdr:row>81</xdr:row>
      <xdr:rowOff>151843</xdr:rowOff>
    </xdr:to>
    <xdr:sp macro="" textlink="">
      <xdr:nvSpPr>
        <xdr:cNvPr id="215" name="円/楕円 214"/>
        <xdr:cNvSpPr/>
      </xdr:nvSpPr>
      <xdr:spPr>
        <a:xfrm>
          <a:off x="3175000" y="139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162020</xdr:rowOff>
    </xdr:from>
    <xdr:ext cx="762000" cy="259045"/>
    <xdr:sp macro="" textlink="">
      <xdr:nvSpPr>
        <xdr:cNvPr id="216" name="テキスト ボックス 215"/>
        <xdr:cNvSpPr txBox="1"/>
      </xdr:nvSpPr>
      <xdr:spPr>
        <a:xfrm>
          <a:off x="2844800" y="1370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53453</xdr:rowOff>
    </xdr:from>
    <xdr:to>
      <xdr:col>3</xdr:col>
      <xdr:colOff>330200</xdr:colOff>
      <xdr:row>81</xdr:row>
      <xdr:rowOff>155053</xdr:rowOff>
    </xdr:to>
    <xdr:sp macro="" textlink="">
      <xdr:nvSpPr>
        <xdr:cNvPr id="217" name="円/楕円 216"/>
        <xdr:cNvSpPr/>
      </xdr:nvSpPr>
      <xdr:spPr>
        <a:xfrm>
          <a:off x="2286000" y="139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165230</xdr:rowOff>
    </xdr:from>
    <xdr:ext cx="762000" cy="259045"/>
    <xdr:sp macro="" textlink="">
      <xdr:nvSpPr>
        <xdr:cNvPr id="218" name="テキスト ボックス 217"/>
        <xdr:cNvSpPr txBox="1"/>
      </xdr:nvSpPr>
      <xdr:spPr>
        <a:xfrm>
          <a:off x="1955800" y="1370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21856</xdr:rowOff>
    </xdr:from>
    <xdr:to>
      <xdr:col>2</xdr:col>
      <xdr:colOff>127000</xdr:colOff>
      <xdr:row>81</xdr:row>
      <xdr:rowOff>123456</xdr:rowOff>
    </xdr:to>
    <xdr:sp macro="" textlink="">
      <xdr:nvSpPr>
        <xdr:cNvPr id="219" name="円/楕円 218"/>
        <xdr:cNvSpPr/>
      </xdr:nvSpPr>
      <xdr:spPr>
        <a:xfrm>
          <a:off x="1397000" y="1390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133633</xdr:rowOff>
    </xdr:from>
    <xdr:ext cx="762000" cy="259045"/>
    <xdr:sp macro="" textlink="">
      <xdr:nvSpPr>
        <xdr:cNvPr id="220" name="テキスト ボックス 219"/>
        <xdr:cNvSpPr txBox="1"/>
      </xdr:nvSpPr>
      <xdr:spPr>
        <a:xfrm>
          <a:off x="1066800" y="1367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上昇傾向にあり、ここ２年は類似団体平均を上回っている。</a:t>
          </a:r>
          <a:endParaRPr kumimoji="1" lang="en-US" altLang="ja-JP" sz="1300">
            <a:latin typeface="ＭＳ Ｐゴシック"/>
          </a:endParaRPr>
        </a:p>
        <a:p>
          <a:r>
            <a:rPr kumimoji="1" lang="ja-JP" altLang="en-US" sz="1300">
              <a:latin typeface="ＭＳ Ｐゴシック"/>
            </a:rPr>
            <a:t>　要因として、元々は平均年齢が低いために指数は低くなっていたものが、定期昇給に伴い年々上昇しているものと考えられる。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85</xdr:row>
      <xdr:rowOff>128270</xdr:rowOff>
    </xdr:to>
    <xdr:cxnSp macro="">
      <xdr:nvCxnSpPr>
        <xdr:cNvPr id="254" name="直線コネクタ 253"/>
        <xdr:cNvCxnSpPr/>
      </xdr:nvCxnSpPr>
      <xdr:spPr>
        <a:xfrm flipV="1">
          <a:off x="16179800" y="146934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88</xdr:row>
      <xdr:rowOff>64346</xdr:rowOff>
    </xdr:to>
    <xdr:cxnSp macro="">
      <xdr:nvCxnSpPr>
        <xdr:cNvPr id="257" name="直線コネクタ 256"/>
        <xdr:cNvCxnSpPr/>
      </xdr:nvCxnSpPr>
      <xdr:spPr>
        <a:xfrm flipV="1">
          <a:off x="15290800" y="14701520"/>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64346</xdr:rowOff>
    </xdr:to>
    <xdr:cxnSp macro="">
      <xdr:nvCxnSpPr>
        <xdr:cNvPr id="260" name="直線コネクタ 259"/>
        <xdr:cNvCxnSpPr/>
      </xdr:nvCxnSpPr>
      <xdr:spPr>
        <a:xfrm>
          <a:off x="14401800" y="1511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88</xdr:row>
      <xdr:rowOff>32173</xdr:rowOff>
    </xdr:to>
    <xdr:cxnSp macro="">
      <xdr:nvCxnSpPr>
        <xdr:cNvPr id="263" name="直線コネクタ 262"/>
        <xdr:cNvCxnSpPr/>
      </xdr:nvCxnSpPr>
      <xdr:spPr>
        <a:xfrm>
          <a:off x="13512800" y="14452177"/>
          <a:ext cx="889000" cy="66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3" name="円/楕円 272"/>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4"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77" name="円/楕円 276"/>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78" name="テキスト ボックス 277"/>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79" name="円/楕円 278"/>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93150</xdr:rowOff>
    </xdr:from>
    <xdr:ext cx="762000" cy="259045"/>
    <xdr:sp macro="" textlink="">
      <xdr:nvSpPr>
        <xdr:cNvPr id="280" name="テキスト ボックス 279"/>
        <xdr:cNvSpPr txBox="1"/>
      </xdr:nvSpPr>
      <xdr:spPr>
        <a:xfrm>
          <a:off x="14020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1" name="円/楕円 280"/>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111354</xdr:rowOff>
    </xdr:from>
    <xdr:ext cx="762000" cy="259045"/>
    <xdr:sp macro="" textlink="">
      <xdr:nvSpPr>
        <xdr:cNvPr id="282" name="テキスト ボックス 281"/>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ほぼ現状を維持しており、類似団体平均も下回っている。これは、過去からの職員数抑制（新規採用は退職者補充に限る。）のためである。</a:t>
          </a:r>
          <a:endParaRPr kumimoji="1" lang="en-US" altLang="ja-JP" sz="1300">
            <a:latin typeface="ＭＳ Ｐゴシック"/>
          </a:endParaRPr>
        </a:p>
        <a:p>
          <a:r>
            <a:rPr kumimoji="1" lang="ja-JP" altLang="en-US" sz="1300">
              <a:latin typeface="ＭＳ Ｐゴシック"/>
            </a:rPr>
            <a:t>　今後も採用は退職者補充に限り、定数</a:t>
          </a:r>
          <a:r>
            <a:rPr kumimoji="1" lang="en-US" altLang="ja-JP" sz="1300">
              <a:latin typeface="ＭＳ Ｐゴシック"/>
            </a:rPr>
            <a:t>86</a:t>
          </a:r>
          <a:r>
            <a:rPr kumimoji="1" lang="ja-JP" altLang="en-US" sz="1300">
              <a:latin typeface="ＭＳ Ｐゴシック"/>
            </a:rPr>
            <a:t>人（現状）を維持する。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95859</xdr:rowOff>
    </xdr:from>
    <xdr:to>
      <xdr:col>24</xdr:col>
      <xdr:colOff>558800</xdr:colOff>
      <xdr:row>60</xdr:row>
      <xdr:rowOff>109372</xdr:rowOff>
    </xdr:to>
    <xdr:cxnSp macro="">
      <xdr:nvCxnSpPr>
        <xdr:cNvPr id="314" name="直線コネクタ 313"/>
        <xdr:cNvCxnSpPr/>
      </xdr:nvCxnSpPr>
      <xdr:spPr>
        <a:xfrm flipV="1">
          <a:off x="16179800" y="10382859"/>
          <a:ext cx="8382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95859</xdr:rowOff>
    </xdr:from>
    <xdr:to>
      <xdr:col>23</xdr:col>
      <xdr:colOff>406400</xdr:colOff>
      <xdr:row>60</xdr:row>
      <xdr:rowOff>109372</xdr:rowOff>
    </xdr:to>
    <xdr:cxnSp macro="">
      <xdr:nvCxnSpPr>
        <xdr:cNvPr id="317" name="直線コネクタ 316"/>
        <xdr:cNvCxnSpPr/>
      </xdr:nvCxnSpPr>
      <xdr:spPr>
        <a:xfrm>
          <a:off x="15290800" y="10382859"/>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94894</xdr:rowOff>
    </xdr:from>
    <xdr:to>
      <xdr:col>22</xdr:col>
      <xdr:colOff>203200</xdr:colOff>
      <xdr:row>60</xdr:row>
      <xdr:rowOff>95859</xdr:rowOff>
    </xdr:to>
    <xdr:cxnSp macro="">
      <xdr:nvCxnSpPr>
        <xdr:cNvPr id="320" name="直線コネクタ 319"/>
        <xdr:cNvCxnSpPr/>
      </xdr:nvCxnSpPr>
      <xdr:spPr>
        <a:xfrm>
          <a:off x="14401800" y="1038189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94894</xdr:rowOff>
    </xdr:from>
    <xdr:to>
      <xdr:col>21</xdr:col>
      <xdr:colOff>0</xdr:colOff>
      <xdr:row>60</xdr:row>
      <xdr:rowOff>110337</xdr:rowOff>
    </xdr:to>
    <xdr:cxnSp macro="">
      <xdr:nvCxnSpPr>
        <xdr:cNvPr id="323" name="直線コネクタ 322"/>
        <xdr:cNvCxnSpPr/>
      </xdr:nvCxnSpPr>
      <xdr:spPr>
        <a:xfrm flipV="1">
          <a:off x="13512800" y="10381894"/>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45059</xdr:rowOff>
    </xdr:from>
    <xdr:to>
      <xdr:col>24</xdr:col>
      <xdr:colOff>609600</xdr:colOff>
      <xdr:row>60</xdr:row>
      <xdr:rowOff>146659</xdr:rowOff>
    </xdr:to>
    <xdr:sp macro="" textlink="">
      <xdr:nvSpPr>
        <xdr:cNvPr id="333" name="円/楕円 332"/>
        <xdr:cNvSpPr/>
      </xdr:nvSpPr>
      <xdr:spPr>
        <a:xfrm>
          <a:off x="169672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137786</xdr:rowOff>
    </xdr:from>
    <xdr:ext cx="762000" cy="259045"/>
    <xdr:sp macro="" textlink="">
      <xdr:nvSpPr>
        <xdr:cNvPr id="334" name="定員管理の状況該当値テキスト"/>
        <xdr:cNvSpPr txBox="1"/>
      </xdr:nvSpPr>
      <xdr:spPr>
        <a:xfrm>
          <a:off x="17106900" y="1025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58572</xdr:rowOff>
    </xdr:from>
    <xdr:to>
      <xdr:col>23</xdr:col>
      <xdr:colOff>457200</xdr:colOff>
      <xdr:row>60</xdr:row>
      <xdr:rowOff>160172</xdr:rowOff>
    </xdr:to>
    <xdr:sp macro="" textlink="">
      <xdr:nvSpPr>
        <xdr:cNvPr id="335" name="円/楕円 334"/>
        <xdr:cNvSpPr/>
      </xdr:nvSpPr>
      <xdr:spPr>
        <a:xfrm>
          <a:off x="16129000" y="103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170349</xdr:rowOff>
    </xdr:from>
    <xdr:ext cx="736600" cy="259045"/>
    <xdr:sp macro="" textlink="">
      <xdr:nvSpPr>
        <xdr:cNvPr id="336" name="テキスト ボックス 335"/>
        <xdr:cNvSpPr txBox="1"/>
      </xdr:nvSpPr>
      <xdr:spPr>
        <a:xfrm>
          <a:off x="15798800" y="1011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45059</xdr:rowOff>
    </xdr:from>
    <xdr:to>
      <xdr:col>22</xdr:col>
      <xdr:colOff>254000</xdr:colOff>
      <xdr:row>60</xdr:row>
      <xdr:rowOff>146659</xdr:rowOff>
    </xdr:to>
    <xdr:sp macro="" textlink="">
      <xdr:nvSpPr>
        <xdr:cNvPr id="337" name="円/楕円 336"/>
        <xdr:cNvSpPr/>
      </xdr:nvSpPr>
      <xdr:spPr>
        <a:xfrm>
          <a:off x="15240000" y="1033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156836</xdr:rowOff>
    </xdr:from>
    <xdr:ext cx="762000" cy="259045"/>
    <xdr:sp macro="" textlink="">
      <xdr:nvSpPr>
        <xdr:cNvPr id="338" name="テキスト ボックス 337"/>
        <xdr:cNvSpPr txBox="1"/>
      </xdr:nvSpPr>
      <xdr:spPr>
        <a:xfrm>
          <a:off x="14909800" y="1010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44094</xdr:rowOff>
    </xdr:from>
    <xdr:to>
      <xdr:col>21</xdr:col>
      <xdr:colOff>50800</xdr:colOff>
      <xdr:row>60</xdr:row>
      <xdr:rowOff>145694</xdr:rowOff>
    </xdr:to>
    <xdr:sp macro="" textlink="">
      <xdr:nvSpPr>
        <xdr:cNvPr id="339" name="円/楕円 338"/>
        <xdr:cNvSpPr/>
      </xdr:nvSpPr>
      <xdr:spPr>
        <a:xfrm>
          <a:off x="14351000" y="103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155871</xdr:rowOff>
    </xdr:from>
    <xdr:ext cx="762000" cy="259045"/>
    <xdr:sp macro="" textlink="">
      <xdr:nvSpPr>
        <xdr:cNvPr id="340" name="テキスト ボックス 339"/>
        <xdr:cNvSpPr txBox="1"/>
      </xdr:nvSpPr>
      <xdr:spPr>
        <a:xfrm>
          <a:off x="14020800" y="100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59537</xdr:rowOff>
    </xdr:from>
    <xdr:to>
      <xdr:col>19</xdr:col>
      <xdr:colOff>533400</xdr:colOff>
      <xdr:row>60</xdr:row>
      <xdr:rowOff>161137</xdr:rowOff>
    </xdr:to>
    <xdr:sp macro="" textlink="">
      <xdr:nvSpPr>
        <xdr:cNvPr id="341" name="円/楕円 340"/>
        <xdr:cNvSpPr/>
      </xdr:nvSpPr>
      <xdr:spPr>
        <a:xfrm>
          <a:off x="13462000" y="103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171314</xdr:rowOff>
    </xdr:from>
    <xdr:ext cx="762000" cy="259045"/>
    <xdr:sp macro="" textlink="">
      <xdr:nvSpPr>
        <xdr:cNvPr id="342" name="テキスト ボックス 341"/>
        <xdr:cNvSpPr txBox="1"/>
      </xdr:nvSpPr>
      <xdr:spPr>
        <a:xfrm>
          <a:off x="13131800" y="1011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公債費等の額は、新発債の償還開始により増加傾向にあるものの、それに伴って基準財政需要額算入額も増加しているため、また、起債額を抑制しているため、実質公債費比率は改善傾向にある。</a:t>
          </a:r>
          <a:endParaRPr kumimoji="1" lang="en-US" altLang="ja-JP" sz="1300">
            <a:latin typeface="ＭＳ Ｐゴシック"/>
          </a:endParaRPr>
        </a:p>
        <a:p>
          <a:r>
            <a:rPr kumimoji="1" lang="ja-JP" altLang="en-US" sz="1300">
              <a:latin typeface="ＭＳ Ｐゴシック"/>
            </a:rPr>
            <a:t>　今後も、類似団体平均を下回ることを目処に、公債費負担の適正管理に努める。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113212</xdr:rowOff>
    </xdr:from>
    <xdr:to>
      <xdr:col>24</xdr:col>
      <xdr:colOff>558800</xdr:colOff>
      <xdr:row>40</xdr:row>
      <xdr:rowOff>168366</xdr:rowOff>
    </xdr:to>
    <xdr:cxnSp macro="">
      <xdr:nvCxnSpPr>
        <xdr:cNvPr id="377" name="直線コネクタ 376"/>
        <xdr:cNvCxnSpPr/>
      </xdr:nvCxnSpPr>
      <xdr:spPr>
        <a:xfrm flipV="1">
          <a:off x="16179800" y="6971212"/>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168366</xdr:rowOff>
    </xdr:from>
    <xdr:to>
      <xdr:col>23</xdr:col>
      <xdr:colOff>406400</xdr:colOff>
      <xdr:row>41</xdr:row>
      <xdr:rowOff>17599</xdr:rowOff>
    </xdr:to>
    <xdr:cxnSp macro="">
      <xdr:nvCxnSpPr>
        <xdr:cNvPr id="380" name="直線コネクタ 379"/>
        <xdr:cNvCxnSpPr/>
      </xdr:nvCxnSpPr>
      <xdr:spPr>
        <a:xfrm flipV="1">
          <a:off x="15290800" y="70263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72753</xdr:rowOff>
    </xdr:to>
    <xdr:cxnSp macro="">
      <xdr:nvCxnSpPr>
        <xdr:cNvPr id="383" name="直線コネクタ 382"/>
        <xdr:cNvCxnSpPr/>
      </xdr:nvCxnSpPr>
      <xdr:spPr>
        <a:xfrm flipV="1">
          <a:off x="14401800" y="704704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72753</xdr:rowOff>
    </xdr:from>
    <xdr:to>
      <xdr:col>21</xdr:col>
      <xdr:colOff>0</xdr:colOff>
      <xdr:row>41</xdr:row>
      <xdr:rowOff>107224</xdr:rowOff>
    </xdr:to>
    <xdr:cxnSp macro="">
      <xdr:nvCxnSpPr>
        <xdr:cNvPr id="386" name="直線コネクタ 385"/>
        <xdr:cNvCxnSpPr/>
      </xdr:nvCxnSpPr>
      <xdr:spPr>
        <a:xfrm flipV="1">
          <a:off x="13512800" y="710220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136814</xdr:rowOff>
    </xdr:from>
    <xdr:ext cx="762000" cy="259045"/>
    <xdr:sp macro="" textlink="">
      <xdr:nvSpPr>
        <xdr:cNvPr id="390" name="テキスト ボックス 389"/>
        <xdr:cNvSpPr txBox="1"/>
      </xdr:nvSpPr>
      <xdr:spPr>
        <a:xfrm>
          <a:off x="13131800" y="733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62412</xdr:rowOff>
    </xdr:from>
    <xdr:to>
      <xdr:col>24</xdr:col>
      <xdr:colOff>609600</xdr:colOff>
      <xdr:row>40</xdr:row>
      <xdr:rowOff>164012</xdr:rowOff>
    </xdr:to>
    <xdr:sp macro="" textlink="">
      <xdr:nvSpPr>
        <xdr:cNvPr id="396" name="円/楕円 395"/>
        <xdr:cNvSpPr/>
      </xdr:nvSpPr>
      <xdr:spPr>
        <a:xfrm>
          <a:off x="16967200" y="692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78939</xdr:rowOff>
    </xdr:from>
    <xdr:ext cx="762000" cy="259045"/>
    <xdr:sp macro="" textlink="">
      <xdr:nvSpPr>
        <xdr:cNvPr id="397" name="公債費負担の状況該当値テキスト"/>
        <xdr:cNvSpPr txBox="1"/>
      </xdr:nvSpPr>
      <xdr:spPr>
        <a:xfrm>
          <a:off x="17106900" y="676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117566</xdr:rowOff>
    </xdr:from>
    <xdr:to>
      <xdr:col>23</xdr:col>
      <xdr:colOff>457200</xdr:colOff>
      <xdr:row>41</xdr:row>
      <xdr:rowOff>47716</xdr:rowOff>
    </xdr:to>
    <xdr:sp macro="" textlink="">
      <xdr:nvSpPr>
        <xdr:cNvPr id="398" name="円/楕円 397"/>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57893</xdr:rowOff>
    </xdr:from>
    <xdr:ext cx="736600" cy="259045"/>
    <xdr:sp macro="" textlink="">
      <xdr:nvSpPr>
        <xdr:cNvPr id="399" name="テキスト ボックス 398"/>
        <xdr:cNvSpPr txBox="1"/>
      </xdr:nvSpPr>
      <xdr:spPr>
        <a:xfrm>
          <a:off x="15798800" y="674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00" name="円/楕円 399"/>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01" name="テキスト ボックス 400"/>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21953</xdr:rowOff>
    </xdr:from>
    <xdr:to>
      <xdr:col>21</xdr:col>
      <xdr:colOff>50800</xdr:colOff>
      <xdr:row>41</xdr:row>
      <xdr:rowOff>123553</xdr:rowOff>
    </xdr:to>
    <xdr:sp macro="" textlink="">
      <xdr:nvSpPr>
        <xdr:cNvPr id="402" name="円/楕円 401"/>
        <xdr:cNvSpPr/>
      </xdr:nvSpPr>
      <xdr:spPr>
        <a:xfrm>
          <a:off x="14351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133730</xdr:rowOff>
    </xdr:from>
    <xdr:ext cx="762000" cy="259045"/>
    <xdr:sp macro="" textlink="">
      <xdr:nvSpPr>
        <xdr:cNvPr id="403" name="テキスト ボックス 402"/>
        <xdr:cNvSpPr txBox="1"/>
      </xdr:nvSpPr>
      <xdr:spPr>
        <a:xfrm>
          <a:off x="14020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56424</xdr:rowOff>
    </xdr:from>
    <xdr:to>
      <xdr:col>19</xdr:col>
      <xdr:colOff>533400</xdr:colOff>
      <xdr:row>41</xdr:row>
      <xdr:rowOff>158024</xdr:rowOff>
    </xdr:to>
    <xdr:sp macro="" textlink="">
      <xdr:nvSpPr>
        <xdr:cNvPr id="404" name="円/楕円 403"/>
        <xdr:cNvSpPr/>
      </xdr:nvSpPr>
      <xdr:spPr>
        <a:xfrm>
          <a:off x="13462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168201</xdr:rowOff>
    </xdr:from>
    <xdr:ext cx="762000" cy="259045"/>
    <xdr:sp macro="" textlink="">
      <xdr:nvSpPr>
        <xdr:cNvPr id="405" name="テキスト ボックス 404"/>
        <xdr:cNvSpPr txBox="1"/>
      </xdr:nvSpPr>
      <xdr:spPr>
        <a:xfrm>
          <a:off x="13131800" y="685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引き続きマイナスとなり、類似団体平均を大きく下回っている。臨時財政対策債及び下水道事業債による基準財政需要額算入見込額の増加及び標準財政規模と比較して基金残高が大きいことが主な要因である。</a:t>
          </a:r>
          <a:endParaRPr kumimoji="1" lang="en-US" altLang="ja-JP" sz="1300">
            <a:latin typeface="ＭＳ Ｐゴシック"/>
          </a:endParaRPr>
        </a:p>
        <a:p>
          <a:r>
            <a:rPr kumimoji="1" lang="ja-JP" altLang="en-US" sz="1300">
              <a:latin typeface="ＭＳ Ｐゴシック"/>
            </a:rPr>
            <a:t>　しかし、今後は、公共下水道事業をはじめとする基盤整備の推進や、経常経費の増加により基金残高が減少していく見込のため、将来負担比率ゼロを維持することを目標として、一層健全な財政運営に努める必要が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154259</xdr:rowOff>
    </xdr:from>
    <xdr:ext cx="762000" cy="259045"/>
    <xdr:sp macro="" textlink="">
      <xdr:nvSpPr>
        <xdr:cNvPr id="435" name="将来負担の状況平均値テキスト"/>
        <xdr:cNvSpPr txBox="1"/>
      </xdr:nvSpPr>
      <xdr:spPr>
        <a:xfrm>
          <a:off x="17106900" y="255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6" name="フローチャート : 判断 435"/>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7" name="フローチャート : 判断 436"/>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8" name="テキスト ボックス 437"/>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126555</xdr:rowOff>
    </xdr:from>
    <xdr:to>
      <xdr:col>22</xdr:col>
      <xdr:colOff>254000</xdr:colOff>
      <xdr:row>16</xdr:row>
      <xdr:rowOff>56705</xdr:rowOff>
    </xdr:to>
    <xdr:sp macro="" textlink="">
      <xdr:nvSpPr>
        <xdr:cNvPr id="439" name="フローチャート : 判断 438"/>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0" name="テキスト ボックス 439"/>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3" name="フローチャート : 判断 442"/>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4" name="テキスト ボックス 443"/>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岡山県里庄町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11,139
11,032
12.23
4,406,422
4,125,730
222,854
2,682,876
3,496,613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水準を維持している。ごみ・し尿処理、消防等の事務を一部事務組合で処理し、施設管理、電算関係業務を民間業者に委託することで人件費を抑制しているが、今後は、職員の年齢構成が高齢化するにつれて人件費が増加していくことが見込まれ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154432</xdr:rowOff>
    </xdr:from>
    <xdr:to>
      <xdr:col>7</xdr:col>
      <xdr:colOff>15875</xdr:colOff>
      <xdr:row>37</xdr:row>
      <xdr:rowOff>24130</xdr:rowOff>
    </xdr:to>
    <xdr:cxnSp macro="">
      <xdr:nvCxnSpPr>
        <xdr:cNvPr id="62" name="直線コネクタ 61"/>
        <xdr:cNvCxnSpPr/>
      </xdr:nvCxnSpPr>
      <xdr:spPr>
        <a:xfrm>
          <a:off x="3987800" y="6326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24130</xdr:rowOff>
    </xdr:to>
    <xdr:cxnSp macro="">
      <xdr:nvCxnSpPr>
        <xdr:cNvPr id="65" name="直線コネクタ 64"/>
        <xdr:cNvCxnSpPr/>
      </xdr:nvCxnSpPr>
      <xdr:spPr>
        <a:xfrm flipV="1">
          <a:off x="3098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60706</xdr:rowOff>
    </xdr:to>
    <xdr:cxnSp macro="">
      <xdr:nvCxnSpPr>
        <xdr:cNvPr id="68" name="直線コネクタ 67"/>
        <xdr:cNvCxnSpPr/>
      </xdr:nvCxnSpPr>
      <xdr:spPr>
        <a:xfrm flipV="1">
          <a:off x="2209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60706</xdr:rowOff>
    </xdr:to>
    <xdr:cxnSp macro="">
      <xdr:nvCxnSpPr>
        <xdr:cNvPr id="71" name="直線コネクタ 70"/>
        <xdr:cNvCxnSpPr/>
      </xdr:nvCxnSpPr>
      <xdr:spPr>
        <a:xfrm>
          <a:off x="1320800" y="63220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1" name="円/楕円 80"/>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2"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3" name="円/楕円 82"/>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4" name="テキスト ボックス 83"/>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5" name="円/楕円 84"/>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6" name="テキスト ボックス 85"/>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9906</xdr:rowOff>
    </xdr:from>
    <xdr:to>
      <xdr:col>3</xdr:col>
      <xdr:colOff>193675</xdr:colOff>
      <xdr:row>37</xdr:row>
      <xdr:rowOff>111506</xdr:rowOff>
    </xdr:to>
    <xdr:sp macro="" textlink="">
      <xdr:nvSpPr>
        <xdr:cNvPr id="87" name="円/楕円 86"/>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88" name="テキスト ボックス 87"/>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89" name="円/楕円 88"/>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0" name="テキスト ボックス 89"/>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物件費が類似団体平均よりも高水準であるのは、施設管理、電算関係の業務を民間業者に委託しているためで、人件費抑制の反動増の側面がある。</a:t>
          </a:r>
          <a:endParaRPr kumimoji="1" lang="en-US" altLang="ja-JP" sz="1300">
            <a:latin typeface="ＭＳ Ｐゴシック"/>
          </a:endParaRPr>
        </a:p>
        <a:p>
          <a:r>
            <a:rPr kumimoji="1" lang="ja-JP" altLang="en-US" sz="1300">
              <a:latin typeface="ＭＳ Ｐゴシック"/>
            </a:rPr>
            <a:t>　職員定数を維持し、人件費を抑制する方針であるため、今後もこの傾向が続くものと見込まれる。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50800</xdr:rowOff>
    </xdr:to>
    <xdr:cxnSp macro="">
      <xdr:nvCxnSpPr>
        <xdr:cNvPr id="123" name="直線コネクタ 122"/>
        <xdr:cNvCxnSpPr/>
      </xdr:nvCxnSpPr>
      <xdr:spPr>
        <a:xfrm>
          <a:off x="15671800" y="30835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27940</xdr:rowOff>
    </xdr:to>
    <xdr:cxnSp macro="">
      <xdr:nvCxnSpPr>
        <xdr:cNvPr id="126" name="直線コネクタ 125"/>
        <xdr:cNvCxnSpPr/>
      </xdr:nvCxnSpPr>
      <xdr:spPr>
        <a:xfrm flipV="1">
          <a:off x="14782800" y="3083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27940</xdr:rowOff>
    </xdr:to>
    <xdr:cxnSp macro="">
      <xdr:nvCxnSpPr>
        <xdr:cNvPr id="129" name="直線コネクタ 128"/>
        <xdr:cNvCxnSpPr/>
      </xdr:nvCxnSpPr>
      <xdr:spPr>
        <a:xfrm>
          <a:off x="13893800" y="309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138430</xdr:rowOff>
    </xdr:from>
    <xdr:to>
      <xdr:col>20</xdr:col>
      <xdr:colOff>158750</xdr:colOff>
      <xdr:row>18</xdr:row>
      <xdr:rowOff>12700</xdr:rowOff>
    </xdr:to>
    <xdr:cxnSp macro="">
      <xdr:nvCxnSpPr>
        <xdr:cNvPr id="132" name="直線コネクタ 131"/>
        <xdr:cNvCxnSpPr/>
      </xdr:nvCxnSpPr>
      <xdr:spPr>
        <a:xfrm>
          <a:off x="13004800" y="305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2" name="円/楕円 141"/>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3"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4" name="円/楕円 143"/>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5" name="テキスト ボックス 144"/>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6" name="円/楕円 145"/>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47" name="テキスト ボックス 146"/>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48" name="円/楕円 147"/>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49" name="テキスト ボックス 148"/>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87630</xdr:rowOff>
    </xdr:from>
    <xdr:to>
      <xdr:col>19</xdr:col>
      <xdr:colOff>6350</xdr:colOff>
      <xdr:row>18</xdr:row>
      <xdr:rowOff>17780</xdr:rowOff>
    </xdr:to>
    <xdr:sp macro="" textlink="">
      <xdr:nvSpPr>
        <xdr:cNvPr id="150" name="円/楕円 149"/>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2557</xdr:rowOff>
    </xdr:from>
    <xdr:ext cx="762000" cy="259045"/>
    <xdr:sp macro="" textlink="">
      <xdr:nvSpPr>
        <xdr:cNvPr id="151" name="テキスト ボックス 150"/>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扶助費が類似団体平均より高水準にある要因として、主に保育園と小児医療が挙げられる。</a:t>
          </a:r>
          <a:endParaRPr kumimoji="1" lang="en-US" altLang="ja-JP" sz="1300">
            <a:latin typeface="ＭＳ Ｐゴシック"/>
          </a:endParaRPr>
        </a:p>
        <a:p>
          <a:r>
            <a:rPr kumimoji="1" lang="ja-JP" altLang="en-US" sz="1300">
              <a:latin typeface="ＭＳ Ｐゴシック"/>
            </a:rPr>
            <a:t>　町の施策として、保育料を低く設定し、２人目以降は無料としている。また、小児医療費についても、無料化の対象を拡大している。これらによって多額の一般財源を要しているが、主要施策である子育て環境の充実の一環として取り組んでおり、当面は現状維持とな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31750</xdr:rowOff>
    </xdr:from>
    <xdr:to>
      <xdr:col>7</xdr:col>
      <xdr:colOff>15875</xdr:colOff>
      <xdr:row>59</xdr:row>
      <xdr:rowOff>88900</xdr:rowOff>
    </xdr:to>
    <xdr:cxnSp macro="">
      <xdr:nvCxnSpPr>
        <xdr:cNvPr id="184" name="直線コネクタ 183"/>
        <xdr:cNvCxnSpPr/>
      </xdr:nvCxnSpPr>
      <xdr:spPr>
        <a:xfrm>
          <a:off x="3987800" y="10147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69850</xdr:rowOff>
    </xdr:from>
    <xdr:to>
      <xdr:col>5</xdr:col>
      <xdr:colOff>549275</xdr:colOff>
      <xdr:row>59</xdr:row>
      <xdr:rowOff>31750</xdr:rowOff>
    </xdr:to>
    <xdr:cxnSp macro="">
      <xdr:nvCxnSpPr>
        <xdr:cNvPr id="187" name="直線コネクタ 186"/>
        <xdr:cNvCxnSpPr/>
      </xdr:nvCxnSpPr>
      <xdr:spPr>
        <a:xfrm>
          <a:off x="3098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69850</xdr:rowOff>
    </xdr:to>
    <xdr:cxnSp macro="">
      <xdr:nvCxnSpPr>
        <xdr:cNvPr id="190" name="直線コネクタ 189"/>
        <xdr:cNvCxnSpPr/>
      </xdr:nvCxnSpPr>
      <xdr:spPr>
        <a:xfrm>
          <a:off x="2209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107950</xdr:rowOff>
    </xdr:to>
    <xdr:cxnSp macro="">
      <xdr:nvCxnSpPr>
        <xdr:cNvPr id="193" name="直線コネクタ 192"/>
        <xdr:cNvCxnSpPr/>
      </xdr:nvCxnSpPr>
      <xdr:spPr>
        <a:xfrm>
          <a:off x="1320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38100</xdr:rowOff>
    </xdr:from>
    <xdr:to>
      <xdr:col>7</xdr:col>
      <xdr:colOff>66675</xdr:colOff>
      <xdr:row>59</xdr:row>
      <xdr:rowOff>139700</xdr:rowOff>
    </xdr:to>
    <xdr:sp macro="" textlink="">
      <xdr:nvSpPr>
        <xdr:cNvPr id="203" name="円/楕円 202"/>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10177</xdr:rowOff>
    </xdr:from>
    <xdr:ext cx="762000" cy="259045"/>
    <xdr:sp macro="" textlink="">
      <xdr:nvSpPr>
        <xdr:cNvPr id="204" name="扶助費該当値テキスト"/>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152400</xdr:rowOff>
    </xdr:from>
    <xdr:to>
      <xdr:col>5</xdr:col>
      <xdr:colOff>600075</xdr:colOff>
      <xdr:row>59</xdr:row>
      <xdr:rowOff>82550</xdr:rowOff>
    </xdr:to>
    <xdr:sp macro="" textlink="">
      <xdr:nvSpPr>
        <xdr:cNvPr id="205" name="円/楕円 204"/>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67327</xdr:rowOff>
    </xdr:from>
    <xdr:ext cx="736600" cy="259045"/>
    <xdr:sp macro="" textlink="">
      <xdr:nvSpPr>
        <xdr:cNvPr id="206" name="テキスト ボックス 205"/>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19050</xdr:rowOff>
    </xdr:from>
    <xdr:to>
      <xdr:col>4</xdr:col>
      <xdr:colOff>396875</xdr:colOff>
      <xdr:row>58</xdr:row>
      <xdr:rowOff>120650</xdr:rowOff>
    </xdr:to>
    <xdr:sp macro="" textlink="">
      <xdr:nvSpPr>
        <xdr:cNvPr id="207" name="円/楕円 206"/>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105427</xdr:rowOff>
    </xdr:from>
    <xdr:ext cx="762000" cy="259045"/>
    <xdr:sp macro="" textlink="">
      <xdr:nvSpPr>
        <xdr:cNvPr id="208" name="テキスト ボックス 207"/>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09" name="円/楕円 208"/>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0" name="テキスト ボックス 209"/>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11" name="円/楕円 210"/>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12" name="テキスト ボックス 211"/>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の大半は、各保険事業を行う特別会計への繰出金であり、類似団体平均よりも低い水準を維持している。要因としては、検診の実施等、医療費等の抑制策の効果も考えられ、高齢化が進行する将来に向けても同様の水準を維持できるよう、より効果的な抑制策に取り組んでいく必要があ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123190</xdr:rowOff>
    </xdr:to>
    <xdr:cxnSp macro="">
      <xdr:nvCxnSpPr>
        <xdr:cNvPr id="245" name="直線コネクタ 244"/>
        <xdr:cNvCxnSpPr/>
      </xdr:nvCxnSpPr>
      <xdr:spPr>
        <a:xfrm>
          <a:off x="15671800" y="9530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138430</xdr:rowOff>
    </xdr:to>
    <xdr:cxnSp macro="">
      <xdr:nvCxnSpPr>
        <xdr:cNvPr id="248" name="直線コネクタ 247"/>
        <xdr:cNvCxnSpPr/>
      </xdr:nvCxnSpPr>
      <xdr:spPr>
        <a:xfrm flipV="1">
          <a:off x="14782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138430</xdr:rowOff>
    </xdr:to>
    <xdr:cxnSp macro="">
      <xdr:nvCxnSpPr>
        <xdr:cNvPr id="251" name="直線コネクタ 250"/>
        <xdr:cNvCxnSpPr/>
      </xdr:nvCxnSpPr>
      <xdr:spPr>
        <a:xfrm>
          <a:off x="13893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107950</xdr:rowOff>
    </xdr:to>
    <xdr:cxnSp macro="">
      <xdr:nvCxnSpPr>
        <xdr:cNvPr id="254" name="直線コネクタ 253"/>
        <xdr:cNvCxnSpPr/>
      </xdr:nvCxnSpPr>
      <xdr:spPr>
        <a:xfrm>
          <a:off x="13004800" y="9507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64" name="円/楕円 263"/>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88917</xdr:rowOff>
    </xdr:from>
    <xdr:ext cx="762000" cy="259045"/>
    <xdr:sp macro="" textlink="">
      <xdr:nvSpPr>
        <xdr:cNvPr id="265"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66" name="円/楕円 265"/>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67" name="テキスト ボックス 266"/>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68" name="円/楕円 267"/>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69" name="テキスト ボックス 268"/>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0" name="円/楕円 269"/>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1" name="テキスト ボックス 270"/>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2" name="円/楕円 271"/>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3" name="テキスト ボックス 272"/>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が類似団体平均よりも高水準となっているのは、公共下水道事業会計への負担金及び一部事務組合への負担金によるものである。一部事務組合への負担金については、ごみ・し尿処理、消防等の事務に係るもので、人件費抑制の反動増の側面がある。</a:t>
          </a:r>
          <a:endParaRPr kumimoji="1" lang="en-US" altLang="ja-JP" sz="1300">
            <a:latin typeface="ＭＳ Ｐゴシック"/>
          </a:endParaRPr>
        </a:p>
        <a:p>
          <a:r>
            <a:rPr kumimoji="1" lang="ja-JP" altLang="en-US" sz="1300">
              <a:latin typeface="ＭＳ Ｐゴシック"/>
            </a:rPr>
            <a:t>　公共下水道事業は町主要施策の一つであり、今後も継続すると見込まれるため、同様の傾向が続くと考えられる。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xdr:rowOff>
    </xdr:from>
    <xdr:to>
      <xdr:col>24</xdr:col>
      <xdr:colOff>31750</xdr:colOff>
      <xdr:row>38</xdr:row>
      <xdr:rowOff>35560</xdr:rowOff>
    </xdr:to>
    <xdr:cxnSp macro="">
      <xdr:nvCxnSpPr>
        <xdr:cNvPr id="303" name="直線コネクタ 302"/>
        <xdr:cNvCxnSpPr/>
      </xdr:nvCxnSpPr>
      <xdr:spPr>
        <a:xfrm flipV="1">
          <a:off x="15671800" y="65232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3556</xdr:rowOff>
    </xdr:from>
    <xdr:to>
      <xdr:col>22</xdr:col>
      <xdr:colOff>565150</xdr:colOff>
      <xdr:row>38</xdr:row>
      <xdr:rowOff>35560</xdr:rowOff>
    </xdr:to>
    <xdr:cxnSp macro="">
      <xdr:nvCxnSpPr>
        <xdr:cNvPr id="306" name="直線コネクタ 305"/>
        <xdr:cNvCxnSpPr/>
      </xdr:nvCxnSpPr>
      <xdr:spPr>
        <a:xfrm>
          <a:off x="14782800" y="6518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152146</xdr:rowOff>
    </xdr:from>
    <xdr:to>
      <xdr:col>21</xdr:col>
      <xdr:colOff>361950</xdr:colOff>
      <xdr:row>38</xdr:row>
      <xdr:rowOff>3556</xdr:rowOff>
    </xdr:to>
    <xdr:cxnSp macro="">
      <xdr:nvCxnSpPr>
        <xdr:cNvPr id="309" name="直線コネクタ 308"/>
        <xdr:cNvCxnSpPr/>
      </xdr:nvCxnSpPr>
      <xdr:spPr>
        <a:xfrm>
          <a:off x="13893800" y="6495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152146</xdr:rowOff>
    </xdr:from>
    <xdr:to>
      <xdr:col>20</xdr:col>
      <xdr:colOff>158750</xdr:colOff>
      <xdr:row>37</xdr:row>
      <xdr:rowOff>156718</xdr:rowOff>
    </xdr:to>
    <xdr:cxnSp macro="">
      <xdr:nvCxnSpPr>
        <xdr:cNvPr id="312" name="直線コネクタ 311"/>
        <xdr:cNvCxnSpPr/>
      </xdr:nvCxnSpPr>
      <xdr:spPr>
        <a:xfrm flipV="1">
          <a:off x="13004800" y="6495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128778</xdr:rowOff>
    </xdr:from>
    <xdr:to>
      <xdr:col>24</xdr:col>
      <xdr:colOff>82550</xdr:colOff>
      <xdr:row>38</xdr:row>
      <xdr:rowOff>58928</xdr:rowOff>
    </xdr:to>
    <xdr:sp macro="" textlink="">
      <xdr:nvSpPr>
        <xdr:cNvPr id="322" name="円/楕円 321"/>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100855</xdr:rowOff>
    </xdr:from>
    <xdr:ext cx="762000" cy="259045"/>
    <xdr:sp macro="" textlink="">
      <xdr:nvSpPr>
        <xdr:cNvPr id="323"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24" name="円/楕円 32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25" name="テキスト ボックス 32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124206</xdr:rowOff>
    </xdr:from>
    <xdr:to>
      <xdr:col>21</xdr:col>
      <xdr:colOff>412750</xdr:colOff>
      <xdr:row>38</xdr:row>
      <xdr:rowOff>54356</xdr:rowOff>
    </xdr:to>
    <xdr:sp macro="" textlink="">
      <xdr:nvSpPr>
        <xdr:cNvPr id="326" name="円/楕円 325"/>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39133</xdr:rowOff>
    </xdr:from>
    <xdr:ext cx="762000" cy="259045"/>
    <xdr:sp macro="" textlink="">
      <xdr:nvSpPr>
        <xdr:cNvPr id="327" name="テキスト ボックス 326"/>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28" name="円/楕円 327"/>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29" name="テキスト ボックス 328"/>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105918</xdr:rowOff>
    </xdr:from>
    <xdr:to>
      <xdr:col>19</xdr:col>
      <xdr:colOff>6350</xdr:colOff>
      <xdr:row>38</xdr:row>
      <xdr:rowOff>36068</xdr:rowOff>
    </xdr:to>
    <xdr:sp macro="" textlink="">
      <xdr:nvSpPr>
        <xdr:cNvPr id="330" name="円/楕円 329"/>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20845</xdr:rowOff>
    </xdr:from>
    <xdr:ext cx="762000" cy="259045"/>
    <xdr:sp macro="" textlink="">
      <xdr:nvSpPr>
        <xdr:cNvPr id="331" name="テキスト ボックス 330"/>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起債額は抑制しているものの、既発債の償還により当面は公債費が増加する。</a:t>
          </a:r>
          <a:endParaRPr kumimoji="1" lang="en-US" altLang="ja-JP" sz="1300">
            <a:latin typeface="ＭＳ Ｐゴシック"/>
          </a:endParaRPr>
        </a:p>
        <a:p>
          <a:r>
            <a:rPr kumimoji="1" lang="ja-JP" altLang="en-US" sz="1300">
              <a:latin typeface="ＭＳ Ｐゴシック"/>
            </a:rPr>
            <a:t>　町債の発行は、基本的に交付税措置のあるものに限っているため、公債費の増加に合わせて基準財政需要額算入額も増加しており、実質負担は抑えられているが、今後も負担が過重にならないよう、適正水準の維持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94996</xdr:rowOff>
    </xdr:to>
    <xdr:cxnSp macro="">
      <xdr:nvCxnSpPr>
        <xdr:cNvPr id="361" name="直線コネクタ 360"/>
        <xdr:cNvCxnSpPr/>
      </xdr:nvCxnSpPr>
      <xdr:spPr>
        <a:xfrm>
          <a:off x="3987800" y="130977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67563</xdr:rowOff>
    </xdr:to>
    <xdr:cxnSp macro="">
      <xdr:nvCxnSpPr>
        <xdr:cNvPr id="364" name="直線コネクタ 363"/>
        <xdr:cNvCxnSpPr/>
      </xdr:nvCxnSpPr>
      <xdr:spPr>
        <a:xfrm>
          <a:off x="3098800" y="13061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30987</xdr:rowOff>
    </xdr:from>
    <xdr:to>
      <xdr:col>4</xdr:col>
      <xdr:colOff>346075</xdr:colOff>
      <xdr:row>76</xdr:row>
      <xdr:rowOff>44704</xdr:rowOff>
    </xdr:to>
    <xdr:cxnSp macro="">
      <xdr:nvCxnSpPr>
        <xdr:cNvPr id="367" name="直線コネクタ 366"/>
        <xdr:cNvCxnSpPr/>
      </xdr:nvCxnSpPr>
      <xdr:spPr>
        <a:xfrm flipV="1">
          <a:off x="2209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170435</xdr:rowOff>
    </xdr:from>
    <xdr:to>
      <xdr:col>3</xdr:col>
      <xdr:colOff>142875</xdr:colOff>
      <xdr:row>76</xdr:row>
      <xdr:rowOff>44704</xdr:rowOff>
    </xdr:to>
    <xdr:cxnSp macro="">
      <xdr:nvCxnSpPr>
        <xdr:cNvPr id="370" name="直線コネクタ 369"/>
        <xdr:cNvCxnSpPr/>
      </xdr:nvCxnSpPr>
      <xdr:spPr>
        <a:xfrm>
          <a:off x="1320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2" name="テキスト ボックス 371"/>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155719</xdr:rowOff>
    </xdr:from>
    <xdr:ext cx="762000" cy="259045"/>
    <xdr:sp macro="" textlink="">
      <xdr:nvSpPr>
        <xdr:cNvPr id="374" name="テキスト ボックス 373"/>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44196</xdr:rowOff>
    </xdr:from>
    <xdr:to>
      <xdr:col>7</xdr:col>
      <xdr:colOff>66675</xdr:colOff>
      <xdr:row>76</xdr:row>
      <xdr:rowOff>145796</xdr:rowOff>
    </xdr:to>
    <xdr:sp macro="" textlink="">
      <xdr:nvSpPr>
        <xdr:cNvPr id="380" name="円/楕円 379"/>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60723</xdr:rowOff>
    </xdr:from>
    <xdr:ext cx="762000" cy="259045"/>
    <xdr:sp macro="" textlink="">
      <xdr:nvSpPr>
        <xdr:cNvPr id="381"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2" name="円/楕円 381"/>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83" name="テキスト ボックス 382"/>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151637</xdr:rowOff>
    </xdr:from>
    <xdr:to>
      <xdr:col>4</xdr:col>
      <xdr:colOff>396875</xdr:colOff>
      <xdr:row>76</xdr:row>
      <xdr:rowOff>81787</xdr:rowOff>
    </xdr:to>
    <xdr:sp macro="" textlink="">
      <xdr:nvSpPr>
        <xdr:cNvPr id="384" name="円/楕円 383"/>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91965</xdr:rowOff>
    </xdr:from>
    <xdr:ext cx="762000" cy="259045"/>
    <xdr:sp macro="" textlink="">
      <xdr:nvSpPr>
        <xdr:cNvPr id="385" name="テキスト ボックス 384"/>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165354</xdr:rowOff>
    </xdr:from>
    <xdr:to>
      <xdr:col>3</xdr:col>
      <xdr:colOff>193675</xdr:colOff>
      <xdr:row>76</xdr:row>
      <xdr:rowOff>95504</xdr:rowOff>
    </xdr:to>
    <xdr:sp macro="" textlink="">
      <xdr:nvSpPr>
        <xdr:cNvPr id="386" name="円/楕円 385"/>
        <xdr:cNvSpPr/>
      </xdr:nvSpPr>
      <xdr:spPr>
        <a:xfrm>
          <a:off x="2159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105681</xdr:rowOff>
    </xdr:from>
    <xdr:ext cx="762000" cy="259045"/>
    <xdr:sp macro="" textlink="">
      <xdr:nvSpPr>
        <xdr:cNvPr id="387" name="テキスト ボックス 386"/>
        <xdr:cNvSpPr txBox="1"/>
      </xdr:nvSpPr>
      <xdr:spPr>
        <a:xfrm>
          <a:off x="1828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119634</xdr:rowOff>
    </xdr:from>
    <xdr:to>
      <xdr:col>1</xdr:col>
      <xdr:colOff>676275</xdr:colOff>
      <xdr:row>76</xdr:row>
      <xdr:rowOff>49783</xdr:rowOff>
    </xdr:to>
    <xdr:sp macro="" textlink="">
      <xdr:nvSpPr>
        <xdr:cNvPr id="388" name="円/楕円 387"/>
        <xdr:cNvSpPr/>
      </xdr:nvSpPr>
      <xdr:spPr>
        <a:xfrm>
          <a:off x="1270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59961</xdr:rowOff>
    </xdr:from>
    <xdr:ext cx="762000" cy="259045"/>
    <xdr:sp macro="" textlink="">
      <xdr:nvSpPr>
        <xdr:cNvPr id="389" name="テキスト ボックス 388"/>
        <xdr:cNvSpPr txBox="1"/>
      </xdr:nvSpPr>
      <xdr:spPr>
        <a:xfrm>
          <a:off x="939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主に物件費、扶助費、補助費等などによるもので、人件費抑制の反動増や独自施策の影響を受けて、類似団体平均よりも高水準となっている。特に、平成</a:t>
          </a:r>
          <a:r>
            <a:rPr kumimoji="1" lang="en-US" altLang="ja-JP" sz="1300">
              <a:latin typeface="ＭＳ Ｐゴシック"/>
            </a:rPr>
            <a:t>26</a:t>
          </a:r>
          <a:r>
            <a:rPr kumimoji="1" lang="ja-JP" altLang="en-US" sz="1300">
              <a:latin typeface="ＭＳ Ｐゴシック"/>
            </a:rPr>
            <a:t>年度は消費増税の影響もあり、大幅に上昇している。</a:t>
          </a:r>
          <a:endParaRPr kumimoji="1" lang="en-US" altLang="ja-JP" sz="1300">
            <a:latin typeface="ＭＳ Ｐゴシック"/>
          </a:endParaRPr>
        </a:p>
        <a:p>
          <a:r>
            <a:rPr kumimoji="1" lang="ja-JP" altLang="en-US" sz="1300">
              <a:latin typeface="ＭＳ Ｐゴシック"/>
            </a:rPr>
            <a:t>　今後も削減は困難であるが、可能な限りの抑制に努める必要がある。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79</xdr:row>
      <xdr:rowOff>12700</xdr:rowOff>
    </xdr:to>
    <xdr:cxnSp macro="">
      <xdr:nvCxnSpPr>
        <xdr:cNvPr id="422" name="直線コネクタ 421"/>
        <xdr:cNvCxnSpPr/>
      </xdr:nvCxnSpPr>
      <xdr:spPr>
        <a:xfrm>
          <a:off x="15671800" y="134962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123189</xdr:rowOff>
    </xdr:from>
    <xdr:to>
      <xdr:col>22</xdr:col>
      <xdr:colOff>565150</xdr:colOff>
      <xdr:row>78</xdr:row>
      <xdr:rowOff>138430</xdr:rowOff>
    </xdr:to>
    <xdr:cxnSp macro="">
      <xdr:nvCxnSpPr>
        <xdr:cNvPr id="425" name="直線コネクタ 424"/>
        <xdr:cNvCxnSpPr/>
      </xdr:nvCxnSpPr>
      <xdr:spPr>
        <a:xfrm flipV="1">
          <a:off x="14782800" y="13496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100330</xdr:rowOff>
    </xdr:from>
    <xdr:to>
      <xdr:col>21</xdr:col>
      <xdr:colOff>361950</xdr:colOff>
      <xdr:row>78</xdr:row>
      <xdr:rowOff>138430</xdr:rowOff>
    </xdr:to>
    <xdr:cxnSp macro="">
      <xdr:nvCxnSpPr>
        <xdr:cNvPr id="428" name="直線コネクタ 427"/>
        <xdr:cNvCxnSpPr/>
      </xdr:nvCxnSpPr>
      <xdr:spPr>
        <a:xfrm>
          <a:off x="13893800" y="13473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157480</xdr:rowOff>
    </xdr:from>
    <xdr:to>
      <xdr:col>20</xdr:col>
      <xdr:colOff>158750</xdr:colOff>
      <xdr:row>78</xdr:row>
      <xdr:rowOff>100330</xdr:rowOff>
    </xdr:to>
    <xdr:cxnSp macro="">
      <xdr:nvCxnSpPr>
        <xdr:cNvPr id="431" name="直線コネクタ 430"/>
        <xdr:cNvCxnSpPr/>
      </xdr:nvCxnSpPr>
      <xdr:spPr>
        <a:xfrm>
          <a:off x="13004800" y="133591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133350</xdr:rowOff>
    </xdr:from>
    <xdr:to>
      <xdr:col>24</xdr:col>
      <xdr:colOff>82550</xdr:colOff>
      <xdr:row>79</xdr:row>
      <xdr:rowOff>63500</xdr:rowOff>
    </xdr:to>
    <xdr:sp macro="" textlink="">
      <xdr:nvSpPr>
        <xdr:cNvPr id="441" name="円/楕円 440"/>
        <xdr:cNvSpPr/>
      </xdr:nvSpPr>
      <xdr:spPr>
        <a:xfrm>
          <a:off x="164592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105427</xdr:rowOff>
    </xdr:from>
    <xdr:ext cx="762000" cy="259045"/>
    <xdr:sp macro="" textlink="">
      <xdr:nvSpPr>
        <xdr:cNvPr id="442" name="公債費以外該当値テキスト"/>
        <xdr:cNvSpPr txBox="1"/>
      </xdr:nvSpPr>
      <xdr:spPr>
        <a:xfrm>
          <a:off x="165989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72389</xdr:rowOff>
    </xdr:from>
    <xdr:to>
      <xdr:col>22</xdr:col>
      <xdr:colOff>615950</xdr:colOff>
      <xdr:row>79</xdr:row>
      <xdr:rowOff>2539</xdr:rowOff>
    </xdr:to>
    <xdr:sp macro="" textlink="">
      <xdr:nvSpPr>
        <xdr:cNvPr id="443" name="円/楕円 442"/>
        <xdr:cNvSpPr/>
      </xdr:nvSpPr>
      <xdr:spPr>
        <a:xfrm>
          <a:off x="15621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158766</xdr:rowOff>
    </xdr:from>
    <xdr:ext cx="736600" cy="259045"/>
    <xdr:sp macro="" textlink="">
      <xdr:nvSpPr>
        <xdr:cNvPr id="444" name="テキスト ボックス 443"/>
        <xdr:cNvSpPr txBox="1"/>
      </xdr:nvSpPr>
      <xdr:spPr>
        <a:xfrm>
          <a:off x="15290800" y="13531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87630</xdr:rowOff>
    </xdr:from>
    <xdr:to>
      <xdr:col>21</xdr:col>
      <xdr:colOff>412750</xdr:colOff>
      <xdr:row>79</xdr:row>
      <xdr:rowOff>17780</xdr:rowOff>
    </xdr:to>
    <xdr:sp macro="" textlink="">
      <xdr:nvSpPr>
        <xdr:cNvPr id="445" name="円/楕円 444"/>
        <xdr:cNvSpPr/>
      </xdr:nvSpPr>
      <xdr:spPr>
        <a:xfrm>
          <a:off x="14732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46" name="テキスト ボックス 445"/>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7" name="円/楕円 446"/>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48" name="テキスト ボックス 447"/>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49" name="円/楕円 448"/>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21607</xdr:rowOff>
    </xdr:from>
    <xdr:ext cx="762000" cy="259045"/>
    <xdr:sp macro="" textlink="">
      <xdr:nvSpPr>
        <xdr:cNvPr id="450" name="テキスト ボックス 449"/>
        <xdr:cNvSpPr txBox="1"/>
      </xdr:nvSpPr>
      <xdr:spPr>
        <a:xfrm>
          <a:off x="12623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岡山県里庄町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14658</xdr:rowOff>
    </xdr:from>
    <xdr:to>
      <xdr:col>4</xdr:col>
      <xdr:colOff>1117600</xdr:colOff>
      <xdr:row>19</xdr:row>
      <xdr:rowOff>22522</xdr:rowOff>
    </xdr:to>
    <xdr:cxnSp macro="">
      <xdr:nvCxnSpPr>
        <xdr:cNvPr id="50" name="直線コネクタ 49"/>
        <xdr:cNvCxnSpPr/>
      </xdr:nvCxnSpPr>
      <xdr:spPr bwMode="auto">
        <a:xfrm flipV="1">
          <a:off x="5003800" y="3319833"/>
          <a:ext cx="647700" cy="7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17843</xdr:rowOff>
    </xdr:from>
    <xdr:to>
      <xdr:col>4</xdr:col>
      <xdr:colOff>469900</xdr:colOff>
      <xdr:row>19</xdr:row>
      <xdr:rowOff>22522</xdr:rowOff>
    </xdr:to>
    <xdr:cxnSp macro="">
      <xdr:nvCxnSpPr>
        <xdr:cNvPr id="53" name="直線コネクタ 52"/>
        <xdr:cNvCxnSpPr/>
      </xdr:nvCxnSpPr>
      <xdr:spPr bwMode="auto">
        <a:xfrm>
          <a:off x="4305300" y="3323018"/>
          <a:ext cx="698500" cy="4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17843</xdr:rowOff>
    </xdr:from>
    <xdr:to>
      <xdr:col>3</xdr:col>
      <xdr:colOff>904875</xdr:colOff>
      <xdr:row>19</xdr:row>
      <xdr:rowOff>26165</xdr:rowOff>
    </xdr:to>
    <xdr:cxnSp macro="">
      <xdr:nvCxnSpPr>
        <xdr:cNvPr id="56" name="直線コネクタ 55"/>
        <xdr:cNvCxnSpPr/>
      </xdr:nvCxnSpPr>
      <xdr:spPr bwMode="auto">
        <a:xfrm flipV="1">
          <a:off x="3606800" y="3323018"/>
          <a:ext cx="698500" cy="8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26165</xdr:rowOff>
    </xdr:from>
    <xdr:to>
      <xdr:col>3</xdr:col>
      <xdr:colOff>206375</xdr:colOff>
      <xdr:row>19</xdr:row>
      <xdr:rowOff>56347</xdr:rowOff>
    </xdr:to>
    <xdr:cxnSp macro="">
      <xdr:nvCxnSpPr>
        <xdr:cNvPr id="59" name="直線コネクタ 58"/>
        <xdr:cNvCxnSpPr/>
      </xdr:nvCxnSpPr>
      <xdr:spPr bwMode="auto">
        <a:xfrm flipV="1">
          <a:off x="2908300" y="3331340"/>
          <a:ext cx="698500" cy="30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135308</xdr:rowOff>
    </xdr:from>
    <xdr:to>
      <xdr:col>5</xdr:col>
      <xdr:colOff>34925</xdr:colOff>
      <xdr:row>19</xdr:row>
      <xdr:rowOff>65458</xdr:rowOff>
    </xdr:to>
    <xdr:sp macro="" textlink="">
      <xdr:nvSpPr>
        <xdr:cNvPr id="69" name="円/楕円 68"/>
        <xdr:cNvSpPr/>
      </xdr:nvSpPr>
      <xdr:spPr bwMode="auto">
        <a:xfrm>
          <a:off x="5600700" y="326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107385</xdr:rowOff>
    </xdr:from>
    <xdr:ext cx="762000" cy="259045"/>
    <xdr:sp macro="" textlink="">
      <xdr:nvSpPr>
        <xdr:cNvPr id="70" name="人口1人当たり決算額の推移該当値テキスト130"/>
        <xdr:cNvSpPr txBox="1"/>
      </xdr:nvSpPr>
      <xdr:spPr>
        <a:xfrm>
          <a:off x="5740400" y="324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143172</xdr:rowOff>
    </xdr:from>
    <xdr:to>
      <xdr:col>4</xdr:col>
      <xdr:colOff>520700</xdr:colOff>
      <xdr:row>19</xdr:row>
      <xdr:rowOff>73322</xdr:rowOff>
    </xdr:to>
    <xdr:sp macro="" textlink="">
      <xdr:nvSpPr>
        <xdr:cNvPr id="71" name="円/楕円 70"/>
        <xdr:cNvSpPr/>
      </xdr:nvSpPr>
      <xdr:spPr bwMode="auto">
        <a:xfrm>
          <a:off x="4953000" y="327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58099</xdr:rowOff>
    </xdr:from>
    <xdr:ext cx="736600" cy="259045"/>
    <xdr:sp macro="" textlink="">
      <xdr:nvSpPr>
        <xdr:cNvPr id="72" name="テキスト ボックス 71"/>
        <xdr:cNvSpPr txBox="1"/>
      </xdr:nvSpPr>
      <xdr:spPr>
        <a:xfrm>
          <a:off x="4622800" y="336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138493</xdr:rowOff>
    </xdr:from>
    <xdr:to>
      <xdr:col>3</xdr:col>
      <xdr:colOff>955675</xdr:colOff>
      <xdr:row>19</xdr:row>
      <xdr:rowOff>68643</xdr:rowOff>
    </xdr:to>
    <xdr:sp macro="" textlink="">
      <xdr:nvSpPr>
        <xdr:cNvPr id="73" name="円/楕円 72"/>
        <xdr:cNvSpPr/>
      </xdr:nvSpPr>
      <xdr:spPr bwMode="auto">
        <a:xfrm>
          <a:off x="4254500" y="327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53420</xdr:rowOff>
    </xdr:from>
    <xdr:ext cx="762000" cy="259045"/>
    <xdr:sp macro="" textlink="">
      <xdr:nvSpPr>
        <xdr:cNvPr id="74" name="テキスト ボックス 73"/>
        <xdr:cNvSpPr txBox="1"/>
      </xdr:nvSpPr>
      <xdr:spPr>
        <a:xfrm>
          <a:off x="3924300" y="335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80,575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146815</xdr:rowOff>
    </xdr:from>
    <xdr:to>
      <xdr:col>3</xdr:col>
      <xdr:colOff>257175</xdr:colOff>
      <xdr:row>19</xdr:row>
      <xdr:rowOff>76965</xdr:rowOff>
    </xdr:to>
    <xdr:sp macro="" textlink="">
      <xdr:nvSpPr>
        <xdr:cNvPr id="75" name="円/楕円 74"/>
        <xdr:cNvSpPr/>
      </xdr:nvSpPr>
      <xdr:spPr bwMode="auto">
        <a:xfrm>
          <a:off x="3556000" y="328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61742</xdr:rowOff>
    </xdr:from>
    <xdr:ext cx="762000" cy="259045"/>
    <xdr:sp macro="" textlink="">
      <xdr:nvSpPr>
        <xdr:cNvPr id="76" name="テキスト ボックス 75"/>
        <xdr:cNvSpPr txBox="1"/>
      </xdr:nvSpPr>
      <xdr:spPr>
        <a:xfrm>
          <a:off x="3225800" y="33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79,483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5547</xdr:rowOff>
    </xdr:from>
    <xdr:to>
      <xdr:col>2</xdr:col>
      <xdr:colOff>692150</xdr:colOff>
      <xdr:row>19</xdr:row>
      <xdr:rowOff>107147</xdr:rowOff>
    </xdr:to>
    <xdr:sp macro="" textlink="">
      <xdr:nvSpPr>
        <xdr:cNvPr id="77" name="円/楕円 76"/>
        <xdr:cNvSpPr/>
      </xdr:nvSpPr>
      <xdr:spPr bwMode="auto">
        <a:xfrm>
          <a:off x="2857500" y="331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91924</xdr:rowOff>
    </xdr:from>
    <xdr:ext cx="762000" cy="259045"/>
    <xdr:sp macro="" textlink="">
      <xdr:nvSpPr>
        <xdr:cNvPr id="78" name="テキスト ボックス 77"/>
        <xdr:cNvSpPr txBox="1"/>
      </xdr:nvSpPr>
      <xdr:spPr>
        <a:xfrm>
          <a:off x="2527300" y="339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7048</xdr:rowOff>
    </xdr:from>
    <xdr:to>
      <xdr:col>4</xdr:col>
      <xdr:colOff>1117600</xdr:colOff>
      <xdr:row>36</xdr:row>
      <xdr:rowOff>45326</xdr:rowOff>
    </xdr:to>
    <xdr:cxnSp macro="">
      <xdr:nvCxnSpPr>
        <xdr:cNvPr id="111" name="直線コネクタ 110"/>
        <xdr:cNvCxnSpPr/>
      </xdr:nvCxnSpPr>
      <xdr:spPr bwMode="auto">
        <a:xfrm>
          <a:off x="5003800" y="6960298"/>
          <a:ext cx="647700" cy="3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7048</xdr:rowOff>
    </xdr:from>
    <xdr:to>
      <xdr:col>4</xdr:col>
      <xdr:colOff>469900</xdr:colOff>
      <xdr:row>36</xdr:row>
      <xdr:rowOff>16383</xdr:rowOff>
    </xdr:to>
    <xdr:cxnSp macro="">
      <xdr:nvCxnSpPr>
        <xdr:cNvPr id="114" name="直線コネクタ 113"/>
        <xdr:cNvCxnSpPr/>
      </xdr:nvCxnSpPr>
      <xdr:spPr bwMode="auto">
        <a:xfrm flipV="1">
          <a:off x="4305300" y="6960298"/>
          <a:ext cx="698500" cy="9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331406</xdr:rowOff>
    </xdr:from>
    <xdr:to>
      <xdr:col>3</xdr:col>
      <xdr:colOff>904875</xdr:colOff>
      <xdr:row>36</xdr:row>
      <xdr:rowOff>16383</xdr:rowOff>
    </xdr:to>
    <xdr:cxnSp macro="">
      <xdr:nvCxnSpPr>
        <xdr:cNvPr id="117" name="直線コネクタ 116"/>
        <xdr:cNvCxnSpPr/>
      </xdr:nvCxnSpPr>
      <xdr:spPr bwMode="auto">
        <a:xfrm>
          <a:off x="3606800" y="6941756"/>
          <a:ext cx="698500" cy="27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326504</xdr:rowOff>
    </xdr:from>
    <xdr:to>
      <xdr:col>3</xdr:col>
      <xdr:colOff>206375</xdr:colOff>
      <xdr:row>35</xdr:row>
      <xdr:rowOff>331406</xdr:rowOff>
    </xdr:to>
    <xdr:cxnSp macro="">
      <xdr:nvCxnSpPr>
        <xdr:cNvPr id="120" name="直線コネクタ 119"/>
        <xdr:cNvCxnSpPr/>
      </xdr:nvCxnSpPr>
      <xdr:spPr bwMode="auto">
        <a:xfrm>
          <a:off x="2908300" y="6936854"/>
          <a:ext cx="698500" cy="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337426</xdr:rowOff>
    </xdr:from>
    <xdr:to>
      <xdr:col>5</xdr:col>
      <xdr:colOff>34925</xdr:colOff>
      <xdr:row>36</xdr:row>
      <xdr:rowOff>96126</xdr:rowOff>
    </xdr:to>
    <xdr:sp macro="" textlink="">
      <xdr:nvSpPr>
        <xdr:cNvPr id="130" name="円/楕円 129"/>
        <xdr:cNvSpPr/>
      </xdr:nvSpPr>
      <xdr:spPr bwMode="auto">
        <a:xfrm>
          <a:off x="5600700" y="694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309503</xdr:rowOff>
    </xdr:from>
    <xdr:ext cx="762000" cy="259045"/>
    <xdr:sp macro="" textlink="">
      <xdr:nvSpPr>
        <xdr:cNvPr id="131" name="人口1人当たり決算額の推移該当値テキスト445"/>
        <xdr:cNvSpPr txBox="1"/>
      </xdr:nvSpPr>
      <xdr:spPr>
        <a:xfrm>
          <a:off x="5740400" y="69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299148</xdr:rowOff>
    </xdr:from>
    <xdr:to>
      <xdr:col>4</xdr:col>
      <xdr:colOff>520700</xdr:colOff>
      <xdr:row>36</xdr:row>
      <xdr:rowOff>57848</xdr:rowOff>
    </xdr:to>
    <xdr:sp macro="" textlink="">
      <xdr:nvSpPr>
        <xdr:cNvPr id="132" name="円/楕円 131"/>
        <xdr:cNvSpPr/>
      </xdr:nvSpPr>
      <xdr:spPr bwMode="auto">
        <a:xfrm>
          <a:off x="4953000" y="690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42625</xdr:rowOff>
    </xdr:from>
    <xdr:ext cx="736600" cy="259045"/>
    <xdr:sp macro="" textlink="">
      <xdr:nvSpPr>
        <xdr:cNvPr id="133" name="テキスト ボックス 132"/>
        <xdr:cNvSpPr txBox="1"/>
      </xdr:nvSpPr>
      <xdr:spPr>
        <a:xfrm>
          <a:off x="4622800" y="6995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308483</xdr:rowOff>
    </xdr:from>
    <xdr:to>
      <xdr:col>3</xdr:col>
      <xdr:colOff>955675</xdr:colOff>
      <xdr:row>36</xdr:row>
      <xdr:rowOff>67183</xdr:rowOff>
    </xdr:to>
    <xdr:sp macro="" textlink="">
      <xdr:nvSpPr>
        <xdr:cNvPr id="134" name="円/楕円 133"/>
        <xdr:cNvSpPr/>
      </xdr:nvSpPr>
      <xdr:spPr bwMode="auto">
        <a:xfrm>
          <a:off x="4254500" y="69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51960</xdr:rowOff>
    </xdr:from>
    <xdr:ext cx="762000" cy="259045"/>
    <xdr:sp macro="" textlink="">
      <xdr:nvSpPr>
        <xdr:cNvPr id="135" name="テキスト ボックス 134"/>
        <xdr:cNvSpPr txBox="1"/>
      </xdr:nvSpPr>
      <xdr:spPr>
        <a:xfrm>
          <a:off x="3924300" y="700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280606</xdr:rowOff>
    </xdr:from>
    <xdr:to>
      <xdr:col>3</xdr:col>
      <xdr:colOff>257175</xdr:colOff>
      <xdr:row>36</xdr:row>
      <xdr:rowOff>39306</xdr:rowOff>
    </xdr:to>
    <xdr:sp macro="" textlink="">
      <xdr:nvSpPr>
        <xdr:cNvPr id="136" name="円/楕円 135"/>
        <xdr:cNvSpPr/>
      </xdr:nvSpPr>
      <xdr:spPr bwMode="auto">
        <a:xfrm>
          <a:off x="3556000" y="689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24083</xdr:rowOff>
    </xdr:from>
    <xdr:ext cx="762000" cy="259045"/>
    <xdr:sp macro="" textlink="">
      <xdr:nvSpPr>
        <xdr:cNvPr id="137" name="テキスト ボックス 136"/>
        <xdr:cNvSpPr txBox="1"/>
      </xdr:nvSpPr>
      <xdr:spPr>
        <a:xfrm>
          <a:off x="3225800" y="697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275704</xdr:rowOff>
    </xdr:from>
    <xdr:to>
      <xdr:col>2</xdr:col>
      <xdr:colOff>692150</xdr:colOff>
      <xdr:row>36</xdr:row>
      <xdr:rowOff>34404</xdr:rowOff>
    </xdr:to>
    <xdr:sp macro="" textlink="">
      <xdr:nvSpPr>
        <xdr:cNvPr id="138" name="円/楕円 137"/>
        <xdr:cNvSpPr/>
      </xdr:nvSpPr>
      <xdr:spPr bwMode="auto">
        <a:xfrm>
          <a:off x="2857500" y="6886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19181</xdr:rowOff>
    </xdr:from>
    <xdr:ext cx="762000" cy="259045"/>
    <xdr:sp macro="" textlink="">
      <xdr:nvSpPr>
        <xdr:cNvPr id="139" name="テキスト ボックス 138"/>
        <xdr:cNvSpPr txBox="1"/>
      </xdr:nvSpPr>
      <xdr:spPr>
        <a:xfrm>
          <a:off x="2527300" y="6972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財政調整基金については、対標準財政規模では同水準を維持しているものの、残高は減少している。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また、実質収支額は、平成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年度に大きく減少しているが、これは歳入歳出予算を以前よりも更に精査した結果、不用額が減少したためであり、それ以降は同程度で推移している。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年度でプラスに転じたものの、平成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年度は人件費、物件費等の増加の影響もあり、マイナスとなった。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一般会計は、税収及び各交付金収入が見込より増加したが実質収支額は減少し、実質収支比率も小さくなっている。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国民健康保険、介護保険の両特別会計は、適正水準を維持している。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介護老人保健施設特別会計は、平成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年度から指定管理者制度の移行し、歳入歳出決算の見込が容易になったことから実質収支額が減少している。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また、町営墓地特別会計は新設したもので、収入の大半を占める墓地使用料を一般会計に繰り出していることから、実質収支比率は低いものとなっている。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水道、下水道の両事業会計は、同水準で安定している。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元利償還金と、公営企業債の元利償還金に対する繰入金は年々増加している。ただし、元利償還金の</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％以上は臨時財政対策債に係るものであり、それに伴い、算入公債費等も増加し、実質公債費比率としては改善傾向にある。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債務負担行為に基づく支出額は、老朽ため池改修事業及び小規模土地改良事業に係る元利償還補助事業に係るものであり、償還が進むにつれて減少している。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組合等が起こした地方債の元利償還金に対する負担金等については、現段階では減少傾向にあるものの、一部事務組合の施設更新等によって大幅に増加することも予想され、元利償還金等（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の総額が極端に増加しないよう注意する必要がある。</a:t>
          </a:r>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岡山県里庄町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について、一般会計等に係る地方債現在高は平成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をピークに減少に転じている。また、公営企業債等繰入見込額については、起債残高の増加に伴い増加傾向にある。債務負担行為に基づく支出予定額についても増加に転じ、将来負担額全体として、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は、基準財政需要額算入見込額は増加を続けているものの、充当可能基金及び充当可能特定財源の減少に伴い、平成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年度から減少に転じている。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差引で、将来負担比率の分子は、大幅なマイナスの状態で、同水準を維持しており、当面は、健全財政を保つことができる。しかし、基金残高は減少を続けており、公営企業債の残高は当面増加し続けることから、今後は財政状況が悪化していくものと見込まれる。将来負担ゼロを維持することを一つの目標として財政運営を行う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4406422</v>
      </c>
      <c r="BO4" s="349"/>
      <c r="BP4" s="349"/>
      <c r="BQ4" s="349"/>
      <c r="BR4" s="349"/>
      <c r="BS4" s="349"/>
      <c r="BT4" s="349"/>
      <c r="BU4" s="350"/>
      <c r="BV4" s="348">
        <v>4364746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8.3000000000000007</v>
      </c>
      <c r="CU4" s="355"/>
      <c r="CV4" s="355"/>
      <c r="CW4" s="355"/>
      <c r="CX4" s="355"/>
      <c r="CY4" s="355"/>
      <c r="CZ4" s="355"/>
      <c r="DA4" s="356"/>
      <c r="DB4" s="354">
        <v>8.5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4125730</v>
      </c>
      <c r="BO5" s="386"/>
      <c r="BP5" s="386"/>
      <c r="BQ5" s="386"/>
      <c r="BR5" s="386"/>
      <c r="BS5" s="386"/>
      <c r="BT5" s="386"/>
      <c r="BU5" s="387"/>
      <c r="BV5" s="385">
        <v>4114481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89.3</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280692</v>
      </c>
      <c r="BO6" s="386"/>
      <c r="BP6" s="386"/>
      <c r="BQ6" s="386"/>
      <c r="BR6" s="386"/>
      <c r="BS6" s="386"/>
      <c r="BT6" s="386"/>
      <c r="BU6" s="387"/>
      <c r="BV6" s="385">
        <v>250265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97</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57838</v>
      </c>
      <c r="BO7" s="386"/>
      <c r="BP7" s="386"/>
      <c r="BQ7" s="386"/>
      <c r="BR7" s="386"/>
      <c r="BS7" s="386"/>
      <c r="BT7" s="386"/>
      <c r="BU7" s="387"/>
      <c r="BV7" s="385">
        <v>20249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2682876</v>
      </c>
      <c r="CU7" s="386"/>
      <c r="CV7" s="386"/>
      <c r="CW7" s="386"/>
      <c r="CX7" s="386"/>
      <c r="CY7" s="386"/>
      <c r="CZ7" s="386"/>
      <c r="DA7" s="387"/>
      <c r="DB7" s="385">
        <v>2701365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222854</v>
      </c>
      <c r="BO8" s="386"/>
      <c r="BP8" s="386"/>
      <c r="BQ8" s="386"/>
      <c r="BR8" s="386"/>
      <c r="BS8" s="386"/>
      <c r="BT8" s="386"/>
      <c r="BU8" s="387"/>
      <c r="BV8" s="385">
        <v>230016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0.56999999999999995</v>
      </c>
      <c r="CU8" s="426"/>
      <c r="CV8" s="426"/>
      <c r="CW8" s="426"/>
      <c r="CX8" s="426"/>
      <c r="CY8" s="426"/>
      <c r="CZ8" s="426"/>
      <c r="DA8" s="427"/>
      <c r="DB8" s="425">
        <v>0.56999999999999995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10916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-7162</v>
      </c>
      <c r="BO9" s="386"/>
      <c r="BP9" s="386"/>
      <c r="BQ9" s="386"/>
      <c r="BR9" s="386"/>
      <c r="BS9" s="386"/>
      <c r="BT9" s="386"/>
      <c r="BU9" s="387"/>
      <c r="BV9" s="385">
        <v>43141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9.8000000000000007</v>
      </c>
      <c r="CU9" s="383"/>
      <c r="CV9" s="383"/>
      <c r="CW9" s="383"/>
      <c r="CX9" s="383"/>
      <c r="CY9" s="383"/>
      <c r="CZ9" s="383"/>
      <c r="DA9" s="384"/>
      <c r="DB9" s="382">
        <v>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10823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115750</v>
      </c>
      <c r="BO10" s="386"/>
      <c r="BP10" s="386"/>
      <c r="BQ10" s="386"/>
      <c r="BR10" s="386"/>
      <c r="BS10" s="386"/>
      <c r="BT10" s="386"/>
      <c r="BU10" s="387"/>
      <c r="BV10" s="385">
        <v>94477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11139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173040</v>
      </c>
      <c r="BO12" s="386"/>
      <c r="BP12" s="386"/>
      <c r="BQ12" s="386"/>
      <c r="BR12" s="386"/>
      <c r="BS12" s="386"/>
      <c r="BT12" s="386"/>
      <c r="BU12" s="387"/>
      <c r="BV12" s="385">
        <v>116155</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11032</v>
      </c>
      <c r="S13" s="467"/>
      <c r="T13" s="467"/>
      <c r="U13" s="467"/>
      <c r="V13" s="468"/>
      <c r="W13" s="401" t="s">
        <v>123</v>
      </c>
      <c r="X13" s="402"/>
      <c r="Y13" s="402"/>
      <c r="Z13" s="402"/>
      <c r="AA13" s="402"/>
      <c r="AB13" s="392"/>
      <c r="AC13" s="436">
        <v>107</v>
      </c>
      <c r="AD13" s="437"/>
      <c r="AE13" s="437"/>
      <c r="AF13" s="437"/>
      <c r="AG13" s="476"/>
      <c r="AH13" s="436">
        <v>151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-64452</v>
      </c>
      <c r="BO13" s="386"/>
      <c r="BP13" s="386"/>
      <c r="BQ13" s="386"/>
      <c r="BR13" s="386"/>
      <c r="BS13" s="386"/>
      <c r="BT13" s="386"/>
      <c r="BU13" s="387"/>
      <c r="BV13" s="385">
        <v>21463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11120</v>
      </c>
      <c r="S14" s="467"/>
      <c r="T14" s="467"/>
      <c r="U14" s="467"/>
      <c r="V14" s="468"/>
      <c r="W14" s="375"/>
      <c r="X14" s="376"/>
      <c r="Y14" s="376"/>
      <c r="Z14" s="376"/>
      <c r="AA14" s="376"/>
      <c r="AB14" s="365"/>
      <c r="AC14" s="469">
        <v>2.2000000000000002</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11029</v>
      </c>
      <c r="S15" s="467"/>
      <c r="T15" s="467"/>
      <c r="U15" s="467"/>
      <c r="V15" s="468"/>
      <c r="W15" s="401" t="s">
        <v>130</v>
      </c>
      <c r="X15" s="402"/>
      <c r="Y15" s="402"/>
      <c r="Z15" s="402"/>
      <c r="AA15" s="402"/>
      <c r="AB15" s="392"/>
      <c r="AC15" s="436">
        <v>1694</v>
      </c>
      <c r="AD15" s="437"/>
      <c r="AE15" s="437"/>
      <c r="AF15" s="437"/>
      <c r="AG15" s="476"/>
      <c r="AH15" s="436">
        <v>1914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1225149</v>
      </c>
      <c r="BO15" s="349"/>
      <c r="BP15" s="349"/>
      <c r="BQ15" s="349"/>
      <c r="BR15" s="349"/>
      <c r="BS15" s="349"/>
      <c r="BT15" s="349"/>
      <c r="BU15" s="350"/>
      <c r="BV15" s="348">
        <v>1207304</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35.4</v>
      </c>
      <c r="AD16" s="470"/>
      <c r="AE16" s="470"/>
      <c r="AF16" s="470"/>
      <c r="AG16" s="471"/>
      <c r="AH16" s="469">
        <v>38.5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2114592</v>
      </c>
      <c r="BO16" s="386"/>
      <c r="BP16" s="386"/>
      <c r="BQ16" s="386"/>
      <c r="BR16" s="386"/>
      <c r="BS16" s="386"/>
      <c r="BT16" s="386"/>
      <c r="BU16" s="387"/>
      <c r="BV16" s="385">
        <v>2102184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2978</v>
      </c>
      <c r="AD17" s="437"/>
      <c r="AE17" s="437"/>
      <c r="AF17" s="437"/>
      <c r="AG17" s="476"/>
      <c r="AH17" s="436">
        <v>2894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1578930</v>
      </c>
      <c r="BO17" s="386"/>
      <c r="BP17" s="386"/>
      <c r="BQ17" s="386"/>
      <c r="BR17" s="386"/>
      <c r="BS17" s="386"/>
      <c r="BT17" s="386"/>
      <c r="BU17" s="387"/>
      <c r="BV17" s="385">
        <v>1562855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12.23</v>
      </c>
      <c r="M18" s="498"/>
      <c r="N18" s="498"/>
      <c r="O18" s="498"/>
      <c r="P18" s="498"/>
      <c r="Q18" s="498"/>
      <c r="R18" s="499"/>
      <c r="S18" s="499"/>
      <c r="T18" s="499"/>
      <c r="U18" s="499"/>
      <c r="V18" s="500"/>
      <c r="W18" s="403"/>
      <c r="X18" s="404"/>
      <c r="Y18" s="404"/>
      <c r="Z18" s="404"/>
      <c r="AA18" s="404"/>
      <c r="AB18" s="395"/>
      <c r="AC18" s="501">
        <v>62.3</v>
      </c>
      <c r="AD18" s="502"/>
      <c r="AE18" s="502"/>
      <c r="AF18" s="502"/>
      <c r="AG18" s="503"/>
      <c r="AH18" s="501">
        <v>58.2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2443487</v>
      </c>
      <c r="BO18" s="386"/>
      <c r="BP18" s="386"/>
      <c r="BQ18" s="386"/>
      <c r="BR18" s="386"/>
      <c r="BS18" s="386"/>
      <c r="BT18" s="386"/>
      <c r="BU18" s="387"/>
      <c r="BV18" s="385">
        <v>2396780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893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3307643</v>
      </c>
      <c r="BO19" s="386"/>
      <c r="BP19" s="386"/>
      <c r="BQ19" s="386"/>
      <c r="BR19" s="386"/>
      <c r="BS19" s="386"/>
      <c r="BT19" s="386"/>
      <c r="BU19" s="387"/>
      <c r="BV19" s="385">
        <v>3237878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3795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3496613</v>
      </c>
      <c r="BO23" s="386"/>
      <c r="BP23" s="386"/>
      <c r="BQ23" s="386"/>
      <c r="BR23" s="386"/>
      <c r="BS23" s="386"/>
      <c r="BT23" s="386"/>
      <c r="BU23" s="387"/>
      <c r="BV23" s="385">
        <v>3514162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7300</v>
      </c>
      <c r="R24" s="437"/>
      <c r="S24" s="437"/>
      <c r="T24" s="437"/>
      <c r="U24" s="437"/>
      <c r="V24" s="476"/>
      <c r="W24" s="531"/>
      <c r="X24" s="519"/>
      <c r="Y24" s="520"/>
      <c r="Z24" s="435" t="s">
        <v>154</v>
      </c>
      <c r="AA24" s="415"/>
      <c r="AB24" s="415"/>
      <c r="AC24" s="415"/>
      <c r="AD24" s="415"/>
      <c r="AE24" s="415"/>
      <c r="AF24" s="415"/>
      <c r="AG24" s="416"/>
      <c r="AH24" s="436">
        <v>66</v>
      </c>
      <c r="AI24" s="437"/>
      <c r="AJ24" s="437"/>
      <c r="AK24" s="437"/>
      <c r="AL24" s="476"/>
      <c r="AM24" s="436">
        <v>208296</v>
      </c>
      <c r="AN24" s="437"/>
      <c r="AO24" s="437"/>
      <c r="AP24" s="437"/>
      <c r="AQ24" s="437"/>
      <c r="AR24" s="476"/>
      <c r="AS24" s="436">
        <v>3156</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3050569</v>
      </c>
      <c r="BO24" s="386"/>
      <c r="BP24" s="386"/>
      <c r="BQ24" s="386"/>
      <c r="BR24" s="386"/>
      <c r="BS24" s="386"/>
      <c r="BT24" s="386"/>
      <c r="BU24" s="387"/>
      <c r="BV24" s="385">
        <v>3013299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6400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169698</v>
      </c>
      <c r="BO25" s="349"/>
      <c r="BP25" s="349"/>
      <c r="BQ25" s="349"/>
      <c r="BR25" s="349"/>
      <c r="BS25" s="349"/>
      <c r="BT25" s="349"/>
      <c r="BU25" s="350"/>
      <c r="BV25" s="348">
        <v>100312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6000</v>
      </c>
      <c r="R26" s="437"/>
      <c r="S26" s="437"/>
      <c r="T26" s="437"/>
      <c r="U26" s="437"/>
      <c r="V26" s="476"/>
      <c r="W26" s="531"/>
      <c r="X26" s="519"/>
      <c r="Y26" s="520"/>
      <c r="Z26" s="435" t="s">
        <v>160</v>
      </c>
      <c r="AA26" s="541"/>
      <c r="AB26" s="541"/>
      <c r="AC26" s="541"/>
      <c r="AD26" s="541"/>
      <c r="AE26" s="541"/>
      <c r="AF26" s="541"/>
      <c r="AG26" s="542"/>
      <c r="AH26" s="436">
        <v>8</v>
      </c>
      <c r="AI26" s="437"/>
      <c r="AJ26" s="437"/>
      <c r="AK26" s="437"/>
      <c r="AL26" s="476"/>
      <c r="AM26" s="436">
        <v>22424</v>
      </c>
      <c r="AN26" s="437"/>
      <c r="AO26" s="437"/>
      <c r="AP26" s="437"/>
      <c r="AQ26" s="437"/>
      <c r="AR26" s="476"/>
      <c r="AS26" s="436">
        <v>2803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v>3102</v>
      </c>
      <c r="BO26" s="386"/>
      <c r="BP26" s="386"/>
      <c r="BQ26" s="386"/>
      <c r="BR26" s="386"/>
      <c r="BS26" s="386"/>
      <c r="BT26" s="386"/>
      <c r="BU26" s="387"/>
      <c r="BV26" s="385">
        <v>3102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3400</v>
      </c>
      <c r="R27" s="437"/>
      <c r="S27" s="437"/>
      <c r="T27" s="437"/>
      <c r="U27" s="437"/>
      <c r="V27" s="476"/>
      <c r="W27" s="531"/>
      <c r="X27" s="519"/>
      <c r="Y27" s="520"/>
      <c r="Z27" s="435" t="s">
        <v>163</v>
      </c>
      <c r="AA27" s="415"/>
      <c r="AB27" s="415"/>
      <c r="AC27" s="415"/>
      <c r="AD27" s="415"/>
      <c r="AE27" s="415"/>
      <c r="AF27" s="415"/>
      <c r="AG27" s="416"/>
      <c r="AH27" s="436">
        <v>6</v>
      </c>
      <c r="AI27" s="437"/>
      <c r="AJ27" s="437"/>
      <c r="AK27" s="437"/>
      <c r="AL27" s="476"/>
      <c r="AM27" s="436">
        <v>17778</v>
      </c>
      <c r="AN27" s="437"/>
      <c r="AO27" s="437"/>
      <c r="AP27" s="437"/>
      <c r="AQ27" s="437"/>
      <c r="AR27" s="476"/>
      <c r="AS27" s="436">
        <v>2963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103020</v>
      </c>
      <c r="BO27" s="555"/>
      <c r="BP27" s="555"/>
      <c r="BQ27" s="555"/>
      <c r="BR27" s="555"/>
      <c r="BS27" s="555"/>
      <c r="BT27" s="555"/>
      <c r="BU27" s="556"/>
      <c r="BV27" s="554">
        <v>103020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2800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782623</v>
      </c>
      <c r="BO28" s="349"/>
      <c r="BP28" s="349"/>
      <c r="BQ28" s="349"/>
      <c r="BR28" s="349"/>
      <c r="BS28" s="349"/>
      <c r="BT28" s="349"/>
      <c r="BU28" s="350"/>
      <c r="BV28" s="348">
        <v>839913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8</v>
      </c>
      <c r="M29" s="437"/>
      <c r="N29" s="437"/>
      <c r="O29" s="437"/>
      <c r="P29" s="476"/>
      <c r="Q29" s="436">
        <v>2550</v>
      </c>
      <c r="R29" s="437"/>
      <c r="S29" s="437"/>
      <c r="T29" s="437"/>
      <c r="U29" s="437"/>
      <c r="V29" s="476"/>
      <c r="W29" s="532"/>
      <c r="X29" s="533"/>
      <c r="Y29" s="534"/>
      <c r="Z29" s="435" t="s">
        <v>170</v>
      </c>
      <c r="AA29" s="415"/>
      <c r="AB29" s="415"/>
      <c r="AC29" s="415"/>
      <c r="AD29" s="415"/>
      <c r="AE29" s="415"/>
      <c r="AF29" s="415"/>
      <c r="AG29" s="416"/>
      <c r="AH29" s="436">
        <v>72</v>
      </c>
      <c r="AI29" s="437"/>
      <c r="AJ29" s="437"/>
      <c r="AK29" s="437"/>
      <c r="AL29" s="476"/>
      <c r="AM29" s="436">
        <v>226074</v>
      </c>
      <c r="AN29" s="437"/>
      <c r="AO29" s="437"/>
      <c r="AP29" s="437"/>
      <c r="AQ29" s="437"/>
      <c r="AR29" s="476"/>
      <c r="AS29" s="436">
        <v>3140</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191970</v>
      </c>
      <c r="BO29" s="386"/>
      <c r="BP29" s="386"/>
      <c r="BQ29" s="386"/>
      <c r="BR29" s="386"/>
      <c r="BS29" s="386"/>
      <c r="BT29" s="386"/>
      <c r="BU29" s="387"/>
      <c r="BV29" s="385">
        <v>211970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96.1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1842045</v>
      </c>
      <c r="BO30" s="555"/>
      <c r="BP30" s="555"/>
      <c r="BQ30" s="555"/>
      <c r="BR30" s="555"/>
      <c r="BS30" s="555"/>
      <c r="BT30" s="555"/>
      <c r="BU30" s="556"/>
      <c r="BV30" s="554">
        <v>1966738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里庄町国民健康保険特別会計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IF('各会計、関係団体の財政状況及び健全化判断比率'!B32="","",'各会計、関係団体の財政状況及び健全化判断比率'!B32)</f>
        <v>里庄町水道事業会計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岡山県市町村総合事務組合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科学振興仁科財団</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里庄町育英奨学資金給与特別会計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里庄町介護保険特別会計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IF('各会計、関係団体の財政状況及び健全化判断比率'!B33="","",'各会計、関係団体の財政状況及び健全化判断比率'!B33)</f>
        <v>里庄町公共下水道事業会計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岡山県市町村総合事務組合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里庄町土地開発公社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里庄町営墓地特別会計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里庄町後期高齢者医療特別会計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岡山県市町村総合事務組合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里庄町介護老人保健施設特別会計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岡山県市町村総合事務組合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岡山県市町村税整理組合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岡山県西部地区養護老人ホーム組合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岡山県西部環境整備施設組合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岡山県西部衛生施設組合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笠岡地区消防組合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井笠地区農業共済事務組合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3312</v>
      </c>
      <c r="J41" s="83">
        <v>3414</v>
      </c>
      <c r="K41" s="83">
        <v>3517</v>
      </c>
      <c r="L41" s="83">
        <v>3514</v>
      </c>
      <c r="M41" s="84">
        <v>3497</v>
      </c>
    </row>
    <row r="42" spans="2:13" ht="27.75" customHeight="1">
      <c r="B42" s="1171"/>
      <c r="C42" s="1172"/>
      <c r="D42" s="85"/>
      <c r="E42" s="1177" t="s">
        <v>26</v>
      </c>
      <c r="F42" s="1177"/>
      <c r="G42" s="1177"/>
      <c r="H42" s="1178"/>
      <c r="I42" s="86">
        <v>138</v>
      </c>
      <c r="J42" s="87">
        <v>122</v>
      </c>
      <c r="K42" s="87">
        <v>102</v>
      </c>
      <c r="L42" s="87">
        <v>89</v>
      </c>
      <c r="M42" s="88">
        <v>94</v>
      </c>
    </row>
    <row r="43" spans="2:13" ht="27.75" customHeight="1">
      <c r="B43" s="1171"/>
      <c r="C43" s="1172"/>
      <c r="D43" s="85"/>
      <c r="E43" s="1177" t="s">
        <v>27</v>
      </c>
      <c r="F43" s="1177"/>
      <c r="G43" s="1177"/>
      <c r="H43" s="1178"/>
      <c r="I43" s="86">
        <v>2498</v>
      </c>
      <c r="J43" s="87">
        <v>2525</v>
      </c>
      <c r="K43" s="87">
        <v>2529</v>
      </c>
      <c r="L43" s="87">
        <v>2568</v>
      </c>
      <c r="M43" s="88">
        <v>2762</v>
      </c>
    </row>
    <row r="44" spans="2:13" ht="27.75" customHeight="1">
      <c r="B44" s="1171"/>
      <c r="C44" s="1172"/>
      <c r="D44" s="85"/>
      <c r="E44" s="1177" t="s">
        <v>28</v>
      </c>
      <c r="F44" s="1177"/>
      <c r="G44" s="1177"/>
      <c r="H44" s="1178"/>
      <c r="I44" s="86">
        <v>132</v>
      </c>
      <c r="J44" s="87">
        <v>105</v>
      </c>
      <c r="K44" s="87">
        <v>78</v>
      </c>
      <c r="L44" s="87">
        <v>129</v>
      </c>
      <c r="M44" s="88">
        <v>190</v>
      </c>
    </row>
    <row r="45" spans="2:13" ht="27.75" customHeight="1">
      <c r="B45" s="1171"/>
      <c r="C45" s="1172"/>
      <c r="D45" s="85"/>
      <c r="E45" s="1177" t="s">
        <v>29</v>
      </c>
      <c r="F45" s="1177"/>
      <c r="G45" s="1177"/>
      <c r="H45" s="1178"/>
      <c r="I45" s="86">
        <v>278</v>
      </c>
      <c r="J45" s="87">
        <v>276</v>
      </c>
      <c r="K45" s="87">
        <v>253</v>
      </c>
      <c r="L45" s="87">
        <v>198</v>
      </c>
      <c r="M45" s="88">
        <v>153</v>
      </c>
    </row>
    <row r="46" spans="2:13" ht="27.75" customHeight="1">
      <c r="B46" s="1171"/>
      <c r="C46" s="1172"/>
      <c r="D46" s="85"/>
      <c r="E46" s="1177" t="s">
        <v>30</v>
      </c>
      <c r="F46" s="1177"/>
      <c r="G46" s="1177"/>
      <c r="H46" s="1178"/>
      <c r="I46" s="86" t="s">
        <v>490</v>
      </c>
      <c r="J46" s="87" t="s">
        <v>490</v>
      </c>
      <c r="K46" s="87" t="s">
        <v>490</v>
      </c>
      <c r="L46" s="87" t="s">
        <v>490</v>
      </c>
      <c r="M46" s="88" t="s">
        <v>490</v>
      </c>
    </row>
    <row r="47" spans="2:13" ht="27.75" customHeight="1">
      <c r="B47" s="1171"/>
      <c r="C47" s="1172"/>
      <c r="D47" s="85"/>
      <c r="E47" s="1177" t="s">
        <v>31</v>
      </c>
      <c r="F47" s="1177"/>
      <c r="G47" s="1177"/>
      <c r="H47" s="1178"/>
      <c r="I47" s="86" t="s">
        <v>490</v>
      </c>
      <c r="J47" s="87" t="s">
        <v>490</v>
      </c>
      <c r="K47" s="87" t="s">
        <v>490</v>
      </c>
      <c r="L47" s="87" t="s">
        <v>490</v>
      </c>
      <c r="M47" s="88" t="s">
        <v>490</v>
      </c>
    </row>
    <row r="48" spans="2:13" ht="27.75" customHeight="1">
      <c r="B48" s="1173"/>
      <c r="C48" s="1174"/>
      <c r="D48" s="85"/>
      <c r="E48" s="1177" t="s">
        <v>32</v>
      </c>
      <c r="F48" s="1177"/>
      <c r="G48" s="1177"/>
      <c r="H48" s="1178"/>
      <c r="I48" s="86" t="s">
        <v>490</v>
      </c>
      <c r="J48" s="87" t="s">
        <v>490</v>
      </c>
      <c r="K48" s="87" t="s">
        <v>490</v>
      </c>
      <c r="L48" s="87" t="s">
        <v>490</v>
      </c>
      <c r="M48" s="88" t="s">
        <v>490</v>
      </c>
    </row>
    <row r="49" spans="2:13" ht="27.75" customHeight="1">
      <c r="B49" s="1179" t="s">
        <v>33</v>
      </c>
      <c r="C49" s="1180"/>
      <c r="D49" s="89"/>
      <c r="E49" s="1177" t="s">
        <v>34</v>
      </c>
      <c r="F49" s="1177"/>
      <c r="G49" s="1177"/>
      <c r="H49" s="1178"/>
      <c r="I49" s="86">
        <v>4023</v>
      </c>
      <c r="J49" s="87">
        <v>4085</v>
      </c>
      <c r="K49" s="87">
        <v>4002</v>
      </c>
      <c r="L49" s="87">
        <v>3795</v>
      </c>
      <c r="M49" s="88">
        <v>3647</v>
      </c>
    </row>
    <row r="50" spans="2:13" ht="27.75" customHeight="1">
      <c r="B50" s="1171"/>
      <c r="C50" s="1172"/>
      <c r="D50" s="85"/>
      <c r="E50" s="1177" t="s">
        <v>35</v>
      </c>
      <c r="F50" s="1177"/>
      <c r="G50" s="1177"/>
      <c r="H50" s="1178"/>
      <c r="I50" s="86">
        <v>107</v>
      </c>
      <c r="J50" s="87">
        <v>101</v>
      </c>
      <c r="K50" s="87">
        <v>89</v>
      </c>
      <c r="L50" s="87">
        <v>82</v>
      </c>
      <c r="M50" s="88">
        <v>71</v>
      </c>
    </row>
    <row r="51" spans="2:13" ht="27.75" customHeight="1">
      <c r="B51" s="1173"/>
      <c r="C51" s="1174"/>
      <c r="D51" s="85"/>
      <c r="E51" s="1177" t="s">
        <v>36</v>
      </c>
      <c r="F51" s="1177"/>
      <c r="G51" s="1177"/>
      <c r="H51" s="1178"/>
      <c r="I51" s="86">
        <v>4090</v>
      </c>
      <c r="J51" s="87">
        <v>4272</v>
      </c>
      <c r="K51" s="87">
        <v>4412</v>
      </c>
      <c r="L51" s="87">
        <v>4687</v>
      </c>
      <c r="M51" s="88">
        <v>4776</v>
      </c>
    </row>
    <row r="52" spans="2:13" ht="27.75" customHeight="1" thickBot="1">
      <c r="B52" s="1181" t="s">
        <v>37</v>
      </c>
      <c r="C52" s="1182"/>
      <c r="D52" s="90"/>
      <c r="E52" s="1183" t="s">
        <v>38</v>
      </c>
      <c r="F52" s="1183"/>
      <c r="G52" s="1183"/>
      <c r="H52" s="1184"/>
      <c r="I52" s="91">
        <v>-1862</v>
      </c>
      <c r="J52" s="92">
        <v>-2016</v>
      </c>
      <c r="K52" s="92">
        <v>-2026</v>
      </c>
      <c r="L52" s="92">
        <v>-2066</v>
      </c>
      <c r="M52" s="93">
        <v>-1799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46365</v>
      </c>
      <c r="E3" s="116"/>
      <c r="F3" s="117">
        <v>89245</v>
      </c>
      <c r="G3" s="118"/>
      <c r="H3" s="119"/>
    </row>
    <row r="4" spans="1:8">
      <c r="A4" s="120"/>
      <c r="B4" s="121"/>
      <c r="C4" s="122"/>
      <c r="D4" s="123">
        <v>43669</v>
      </c>
      <c r="E4" s="124"/>
      <c r="F4" s="125">
        <v>42966</v>
      </c>
      <c r="G4" s="126"/>
      <c r="H4" s="127"/>
    </row>
    <row r="5" spans="1:8">
      <c r="A5" s="108" t="s">
        <v>509</v>
      </c>
      <c r="B5" s="113"/>
      <c r="C5" s="114"/>
      <c r="D5" s="115">
        <v>34709</v>
      </c>
      <c r="E5" s="116"/>
      <c r="F5" s="117">
        <v>70897</v>
      </c>
      <c r="G5" s="118"/>
      <c r="H5" s="119"/>
    </row>
    <row r="6" spans="1:8">
      <c r="A6" s="120"/>
      <c r="B6" s="121"/>
      <c r="C6" s="122"/>
      <c r="D6" s="123">
        <v>21559</v>
      </c>
      <c r="E6" s="124"/>
      <c r="F6" s="125">
        <v>39878</v>
      </c>
      <c r="G6" s="126"/>
      <c r="H6" s="127"/>
    </row>
    <row r="7" spans="1:8">
      <c r="A7" s="108" t="s">
        <v>510</v>
      </c>
      <c r="B7" s="113"/>
      <c r="C7" s="114"/>
      <c r="D7" s="115">
        <v>30588</v>
      </c>
      <c r="E7" s="116"/>
      <c r="F7" s="117">
        <v>66496</v>
      </c>
      <c r="G7" s="118"/>
      <c r="H7" s="119"/>
    </row>
    <row r="8" spans="1:8">
      <c r="A8" s="120"/>
      <c r="B8" s="121"/>
      <c r="C8" s="122"/>
      <c r="D8" s="123">
        <v>17807</v>
      </c>
      <c r="E8" s="124"/>
      <c r="F8" s="125">
        <v>36530</v>
      </c>
      <c r="G8" s="126"/>
      <c r="H8" s="127"/>
    </row>
    <row r="9" spans="1:8">
      <c r="A9" s="108" t="s">
        <v>511</v>
      </c>
      <c r="B9" s="113"/>
      <c r="C9" s="114"/>
      <c r="D9" s="115">
        <v>34518</v>
      </c>
      <c r="E9" s="116"/>
      <c r="F9" s="117">
        <v>82748</v>
      </c>
      <c r="G9" s="118"/>
      <c r="H9" s="119"/>
    </row>
    <row r="10" spans="1:8">
      <c r="A10" s="120"/>
      <c r="B10" s="121"/>
      <c r="C10" s="122"/>
      <c r="D10" s="123">
        <v>29847</v>
      </c>
      <c r="E10" s="124"/>
      <c r="F10" s="125">
        <v>44732</v>
      </c>
      <c r="G10" s="126"/>
      <c r="H10" s="127"/>
    </row>
    <row r="11" spans="1:8">
      <c r="A11" s="108" t="s">
        <v>512</v>
      </c>
      <c r="B11" s="113"/>
      <c r="C11" s="114"/>
      <c r="D11" s="115">
        <v>27339</v>
      </c>
      <c r="E11" s="116"/>
      <c r="F11" s="117">
        <v>91837</v>
      </c>
      <c r="G11" s="118"/>
      <c r="H11" s="119"/>
    </row>
    <row r="12" spans="1:8">
      <c r="A12" s="120"/>
      <c r="B12" s="121"/>
      <c r="C12" s="128"/>
      <c r="D12" s="123">
        <v>16067</v>
      </c>
      <c r="E12" s="124"/>
      <c r="F12" s="125">
        <v>54439</v>
      </c>
      <c r="G12" s="126"/>
      <c r="H12" s="127"/>
    </row>
    <row r="13" spans="1:8">
      <c r="A13" s="108"/>
      <c r="B13" s="113"/>
      <c r="C13" s="129"/>
      <c r="D13" s="130">
        <v>34704</v>
      </c>
      <c r="E13" s="131"/>
      <c r="F13" s="132">
        <v>80245</v>
      </c>
      <c r="G13" s="133"/>
      <c r="H13" s="119"/>
    </row>
    <row r="14" spans="1:8">
      <c r="A14" s="120"/>
      <c r="B14" s="121"/>
      <c r="C14" s="122"/>
      <c r="D14" s="123">
        <v>25790</v>
      </c>
      <c r="E14" s="124"/>
      <c r="F14" s="125">
        <v>43709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12.38</v>
      </c>
      <c r="C19" s="134">
        <f>ROUND(VALUE(SUBSTITUTE(実質収支比率等に係る経年分析!G$48,"▲","-")),2)</f>
        <v>7.08</v>
      </c>
      <c r="D19" s="134">
        <f>ROUND(VALUE(SUBSTITUTE(実質収支比率等に係る経年分析!H$48,"▲","-")),2)</f>
        <v>7.09</v>
      </c>
      <c r="E19" s="134">
        <f>ROUND(VALUE(SUBSTITUTE(実質収支比率等に係る経年分析!I$48,"▲","-")),2)</f>
        <v>8.51</v>
      </c>
      <c r="F19" s="134">
        <f>ROUND(VALUE(SUBSTITUTE(実質収支比率等に係る経年分析!J$48,"▲","-")),2)</f>
        <v>8.31</v>
      </c>
    </row>
    <row r="20" spans="1:11">
      <c r="A20" s="134" t="s">
        <v>43</v>
      </c>
      <c r="B20" s="134">
        <f>ROUND(VALUE(SUBSTITUTE(実質収支比率等に係る経年分析!F$47,"▲","-")),2)</f>
        <v>31.37</v>
      </c>
      <c r="C20" s="134">
        <f>ROUND(VALUE(SUBSTITUTE(実質収支比率等に係る経年分析!G$47,"▲","-")),2)</f>
        <v>31.6</v>
      </c>
      <c r="D20" s="134">
        <f>ROUND(VALUE(SUBSTITUTE(実質収支比率等に係る経年分析!H$47,"▲","-")),2)</f>
        <v>32.68</v>
      </c>
      <c r="E20" s="134">
        <f>ROUND(VALUE(SUBSTITUTE(実質収支比率等に係る経年分析!I$47,"▲","-")),2)</f>
        <v>31.09</v>
      </c>
      <c r="F20" s="134">
        <f>ROUND(VALUE(SUBSTITUTE(実質収支比率等に係る経年分析!J$47,"▲","-")),2)</f>
        <v>29.17</v>
      </c>
    </row>
    <row r="21" spans="1:11">
      <c r="A21" s="134" t="s">
        <v>44</v>
      </c>
      <c r="B21" s="134">
        <f>IF(ISNUMBER(VALUE(SUBSTITUTE(実質収支比率等に係る経年分析!F$49,"▲","-"))),ROUND(VALUE(SUBSTITUTE(実質収支比率等に係る経年分析!F$49,"▲","-")),2),NA())</f>
        <v>-0.14000000000000001</v>
      </c>
      <c r="C21" s="134">
        <f>IF(ISNUMBER(VALUE(SUBSTITUTE(実質収支比率等に係る経年分析!G$49,"▲","-"))),ROUND(VALUE(SUBSTITUTE(実質収支比率等に係る経年分析!G$49,"▲","-")),2),NA())</f>
        <v>-5.36</v>
      </c>
      <c r="D21" s="134">
        <f>IF(ISNUMBER(VALUE(SUBSTITUTE(実質収支比率等に係る経年分析!H$49,"▲","-"))),ROUND(VALUE(SUBSTITUTE(実質収支比率等に係る経年分析!H$49,"▲","-")),2),NA())</f>
        <v>2.35</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-2.4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里庄町後期高齢者医療特別会計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里庄町介護老人保健施設特別会計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1.79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里庄町営墓地特別会計</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里庄町介護保険特別会計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c r="A33" s="135" t="str">
        <f>IF(連結実質赤字比率に係る赤字・黒字の構成分析!C$37="",NA(),連結実質赤字比率に係る赤字・黒字の構成分析!C$37)</f>
        <v>里庄町国民健康保険特別会計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3.36</v>
      </c>
    </row>
    <row r="34" spans="1:16">
      <c r="A34" s="135" t="str">
        <f>IF(連結実質赤字比率に係る赤字・黒字の構成分析!C$36="",NA(),連結実質赤字比率に係る赤字・黒字の構成分析!C$36)</f>
        <v>里庄町公共下水道事業会計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3.41</v>
      </c>
    </row>
    <row r="35" spans="1:16">
      <c r="A35" s="135" t="str">
        <f>IF(連結実質赤字比率に係る赤字・黒字の構成分析!C$35="",NA(),連結実質赤字比率に係る赤字・黒字の構成分析!C$35)</f>
        <v>里庄町水道事業会計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8.64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4.9800000000000004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7.08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241</v>
      </c>
      <c r="E42" s="136"/>
      <c r="F42" s="136"/>
      <c r="G42" s="136">
        <f>'実質公債費比率（分子）の構造'!L$52</f>
        <v>258</v>
      </c>
      <c r="H42" s="136"/>
      <c r="I42" s="136"/>
      <c r="J42" s="136">
        <f>'実質公債費比率（分子）の構造'!M$52</f>
        <v>278</v>
      </c>
      <c r="K42" s="136"/>
      <c r="L42" s="136"/>
      <c r="M42" s="136">
        <f>'実質公債費比率（分子）の構造'!N$52</f>
        <v>297</v>
      </c>
      <c r="N42" s="136"/>
      <c r="O42" s="136"/>
      <c r="P42" s="136">
        <f>'実質公債費比率（分子）の構造'!O$52</f>
        <v>332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14</v>
      </c>
      <c r="C44" s="136"/>
      <c r="D44" s="136"/>
      <c r="E44" s="136">
        <f>'実質公債費比率（分子）の構造'!L$50</f>
        <v>10</v>
      </c>
      <c r="F44" s="136"/>
      <c r="G44" s="136"/>
      <c r="H44" s="136">
        <f>'実質公債費比率（分子）の構造'!M$50</f>
        <v>9</v>
      </c>
      <c r="I44" s="136"/>
      <c r="J44" s="136"/>
      <c r="K44" s="136">
        <f>'実質公債費比率（分子）の構造'!N$50</f>
        <v>6</v>
      </c>
      <c r="L44" s="136"/>
      <c r="M44" s="136"/>
      <c r="N44" s="136">
        <f>'実質公債費比率（分子）の構造'!O$50</f>
        <v>4</v>
      </c>
      <c r="O44" s="136"/>
      <c r="P44" s="136"/>
    </row>
    <row r="45" spans="1:16">
      <c r="A45" s="136" t="s">
        <v>54</v>
      </c>
      <c r="B45" s="136">
        <f>'実質公債費比率（分子）の構造'!K$49</f>
        <v>48</v>
      </c>
      <c r="C45" s="136"/>
      <c r="D45" s="136"/>
      <c r="E45" s="136">
        <f>'実質公債費比率（分子）の構造'!L$49</f>
        <v>48</v>
      </c>
      <c r="F45" s="136"/>
      <c r="G45" s="136"/>
      <c r="H45" s="136">
        <f>'実質公債費比率（分子）の構造'!M$49</f>
        <v>37</v>
      </c>
      <c r="I45" s="136"/>
      <c r="J45" s="136"/>
      <c r="K45" s="136">
        <f>'実質公債費比率（分子）の構造'!N$49</f>
        <v>26</v>
      </c>
      <c r="L45" s="136"/>
      <c r="M45" s="136"/>
      <c r="N45" s="136">
        <f>'実質公債費比率（分子）の構造'!O$49</f>
        <v>13</v>
      </c>
      <c r="O45" s="136"/>
      <c r="P45" s="136"/>
    </row>
    <row r="46" spans="1:16">
      <c r="A46" s="136" t="s">
        <v>55</v>
      </c>
      <c r="B46" s="136">
        <f>'実質公債費比率（分子）の構造'!K$48</f>
        <v>128</v>
      </c>
      <c r="C46" s="136"/>
      <c r="D46" s="136"/>
      <c r="E46" s="136">
        <f>'実質公債費比率（分子）の構造'!L$48</f>
        <v>123</v>
      </c>
      <c r="F46" s="136"/>
      <c r="G46" s="136"/>
      <c r="H46" s="136">
        <f>'実質公債費比率（分子）の構造'!M$48</f>
        <v>134</v>
      </c>
      <c r="I46" s="136"/>
      <c r="J46" s="136"/>
      <c r="K46" s="136">
        <f>'実質公債費比率（分子）の構造'!N$48</f>
        <v>144</v>
      </c>
      <c r="L46" s="136"/>
      <c r="M46" s="136"/>
      <c r="N46" s="136">
        <f>'実質公債費比率（分子）の構造'!O$48</f>
        <v>148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259</v>
      </c>
      <c r="C49" s="136"/>
      <c r="D49" s="136"/>
      <c r="E49" s="136">
        <f>'実質公債費比率（分子）の構造'!L$45</f>
        <v>279</v>
      </c>
      <c r="F49" s="136"/>
      <c r="G49" s="136"/>
      <c r="H49" s="136">
        <f>'実質公債費比率（分子）の構造'!M$45</f>
        <v>280</v>
      </c>
      <c r="I49" s="136"/>
      <c r="J49" s="136"/>
      <c r="K49" s="136">
        <f>'実質公債費比率（分子）の構造'!N$45</f>
        <v>308</v>
      </c>
      <c r="L49" s="136"/>
      <c r="M49" s="136"/>
      <c r="N49" s="136">
        <f>'実質公債費比率（分子）の構造'!O$45</f>
        <v>323</v>
      </c>
      <c r="O49" s="136"/>
      <c r="P49" s="136"/>
    </row>
    <row r="50" spans="1:16">
      <c r="A50" s="136" t="s">
        <v>58</v>
      </c>
      <c r="B50" s="136" t="e">
        <f>NA()</f>
        <v>#N/A</v>
      </c>
      <c r="C50" s="136">
        <f>IF(ISNUMBER('実質公債費比率（分子）の構造'!K$53),'実質公債費比率（分子）の構造'!K$53,NA())</f>
        <v>208</v>
      </c>
      <c r="D50" s="136" t="e">
        <f>NA()</f>
        <v>#N/A</v>
      </c>
      <c r="E50" s="136" t="e">
        <f>NA()</f>
        <v>#N/A</v>
      </c>
      <c r="F50" s="136">
        <f>IF(ISNUMBER('実質公債費比率（分子）の構造'!L$53),'実質公債費比率（分子）の構造'!L$53,NA())</f>
        <v>202</v>
      </c>
      <c r="G50" s="136" t="e">
        <f>NA()</f>
        <v>#N/A</v>
      </c>
      <c r="H50" s="136" t="e">
        <f>NA()</f>
        <v>#N/A</v>
      </c>
      <c r="I50" s="136">
        <f>IF(ISNUMBER('実質公債費比率（分子）の構造'!M$53),'実質公債費比率（分子）の構造'!M$53,NA())</f>
        <v>182</v>
      </c>
      <c r="J50" s="136" t="e">
        <f>NA()</f>
        <v>#N/A</v>
      </c>
      <c r="K50" s="136" t="e">
        <f>NA()</f>
        <v>#N/A</v>
      </c>
      <c r="L50" s="136">
        <f>IF(ISNUMBER('実質公債費比率（分子）の構造'!N$53),'実質公債費比率（分子）の構造'!N$53,NA())</f>
        <v>187</v>
      </c>
      <c r="M50" s="136" t="e">
        <f>NA()</f>
        <v>#N/A</v>
      </c>
      <c r="N50" s="136" t="e">
        <f>NA()</f>
        <v>#N/A</v>
      </c>
      <c r="O50" s="136">
        <f>IF(ISNUMBER('実質公債費比率（分子）の構造'!O$53),'実質公債費比率（分子）の構造'!O$53,NA())</f>
        <v>156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4090</v>
      </c>
      <c r="E56" s="135"/>
      <c r="F56" s="135"/>
      <c r="G56" s="135">
        <f>'将来負担比率（分子）の構造'!J$51</f>
        <v>4272</v>
      </c>
      <c r="H56" s="135"/>
      <c r="I56" s="135"/>
      <c r="J56" s="135">
        <f>'将来負担比率（分子）の構造'!K$51</f>
        <v>4412</v>
      </c>
      <c r="K56" s="135"/>
      <c r="L56" s="135"/>
      <c r="M56" s="135">
        <f>'将来負担比率（分子）の構造'!L$51</f>
        <v>4687</v>
      </c>
      <c r="N56" s="135"/>
      <c r="O56" s="135"/>
      <c r="P56" s="135">
        <f>'将来負担比率（分子）の構造'!M$51</f>
        <v>4776</v>
      </c>
    </row>
    <row r="57" spans="1:16">
      <c r="A57" s="135" t="s">
        <v>35</v>
      </c>
      <c r="B57" s="135"/>
      <c r="C57" s="135"/>
      <c r="D57" s="135">
        <f>'将来負担比率（分子）の構造'!I$50</f>
        <v>107</v>
      </c>
      <c r="E57" s="135"/>
      <c r="F57" s="135"/>
      <c r="G57" s="135">
        <f>'将来負担比率（分子）の構造'!J$50</f>
        <v>101</v>
      </c>
      <c r="H57" s="135"/>
      <c r="I57" s="135"/>
      <c r="J57" s="135">
        <f>'将来負担比率（分子）の構造'!K$50</f>
        <v>89</v>
      </c>
      <c r="K57" s="135"/>
      <c r="L57" s="135"/>
      <c r="M57" s="135">
        <f>'将来負担比率（分子）の構造'!L$50</f>
        <v>82</v>
      </c>
      <c r="N57" s="135"/>
      <c r="O57" s="135"/>
      <c r="P57" s="135">
        <f>'将来負担比率（分子）の構造'!M$50</f>
        <v>71</v>
      </c>
    </row>
    <row r="58" spans="1:16">
      <c r="A58" s="135" t="s">
        <v>34</v>
      </c>
      <c r="B58" s="135"/>
      <c r="C58" s="135"/>
      <c r="D58" s="135">
        <f>'将来負担比率（分子）の構造'!I$49</f>
        <v>4023</v>
      </c>
      <c r="E58" s="135"/>
      <c r="F58" s="135"/>
      <c r="G58" s="135">
        <f>'将来負担比率（分子）の構造'!J$49</f>
        <v>4085</v>
      </c>
      <c r="H58" s="135"/>
      <c r="I58" s="135"/>
      <c r="J58" s="135">
        <f>'将来負担比率（分子）の構造'!K$49</f>
        <v>4002</v>
      </c>
      <c r="K58" s="135"/>
      <c r="L58" s="135"/>
      <c r="M58" s="135">
        <f>'将来負担比率（分子）の構造'!L$49</f>
        <v>3795</v>
      </c>
      <c r="N58" s="135"/>
      <c r="O58" s="135"/>
      <c r="P58" s="135">
        <f>'将来負担比率（分子）の構造'!M$49</f>
        <v>3647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278</v>
      </c>
      <c r="C62" s="135"/>
      <c r="D62" s="135"/>
      <c r="E62" s="135">
        <f>'将来負担比率（分子）の構造'!J$45</f>
        <v>276</v>
      </c>
      <c r="F62" s="135"/>
      <c r="G62" s="135"/>
      <c r="H62" s="135">
        <f>'将来負担比率（分子）の構造'!K$45</f>
        <v>253</v>
      </c>
      <c r="I62" s="135"/>
      <c r="J62" s="135"/>
      <c r="K62" s="135">
        <f>'将来負担比率（分子）の構造'!L$45</f>
        <v>198</v>
      </c>
      <c r="L62" s="135"/>
      <c r="M62" s="135"/>
      <c r="N62" s="135">
        <f>'将来負担比率（分子）の構造'!M$45</f>
        <v>153</v>
      </c>
      <c r="O62" s="135"/>
      <c r="P62" s="135"/>
    </row>
    <row r="63" spans="1:16">
      <c r="A63" s="135" t="s">
        <v>28</v>
      </c>
      <c r="B63" s="135">
        <f>'将来負担比率（分子）の構造'!I$44</f>
        <v>132</v>
      </c>
      <c r="C63" s="135"/>
      <c r="D63" s="135"/>
      <c r="E63" s="135">
        <f>'将来負担比率（分子）の構造'!J$44</f>
        <v>105</v>
      </c>
      <c r="F63" s="135"/>
      <c r="G63" s="135"/>
      <c r="H63" s="135">
        <f>'将来負担比率（分子）の構造'!K$44</f>
        <v>78</v>
      </c>
      <c r="I63" s="135"/>
      <c r="J63" s="135"/>
      <c r="K63" s="135">
        <f>'将来負担比率（分子）の構造'!L$44</f>
        <v>129</v>
      </c>
      <c r="L63" s="135"/>
      <c r="M63" s="135"/>
      <c r="N63" s="135">
        <f>'将来負担比率（分子）の構造'!M$44</f>
        <v>190</v>
      </c>
      <c r="O63" s="135"/>
      <c r="P63" s="135"/>
    </row>
    <row r="64" spans="1:16">
      <c r="A64" s="135" t="s">
        <v>27</v>
      </c>
      <c r="B64" s="135">
        <f>'将来負担比率（分子）の構造'!I$43</f>
        <v>2498</v>
      </c>
      <c r="C64" s="135"/>
      <c r="D64" s="135"/>
      <c r="E64" s="135">
        <f>'将来負担比率（分子）の構造'!J$43</f>
        <v>2525</v>
      </c>
      <c r="F64" s="135"/>
      <c r="G64" s="135"/>
      <c r="H64" s="135">
        <f>'将来負担比率（分子）の構造'!K$43</f>
        <v>2529</v>
      </c>
      <c r="I64" s="135"/>
      <c r="J64" s="135"/>
      <c r="K64" s="135">
        <f>'将来負担比率（分子）の構造'!L$43</f>
        <v>2568</v>
      </c>
      <c r="L64" s="135"/>
      <c r="M64" s="135"/>
      <c r="N64" s="135">
        <f>'将来負担比率（分子）の構造'!M$43</f>
        <v>2762</v>
      </c>
      <c r="O64" s="135"/>
      <c r="P64" s="135"/>
    </row>
    <row r="65" spans="1:16">
      <c r="A65" s="135" t="s">
        <v>26</v>
      </c>
      <c r="B65" s="135">
        <f>'将来負担比率（分子）の構造'!I$42</f>
        <v>138</v>
      </c>
      <c r="C65" s="135"/>
      <c r="D65" s="135"/>
      <c r="E65" s="135">
        <f>'将来負担比率（分子）の構造'!J$42</f>
        <v>122</v>
      </c>
      <c r="F65" s="135"/>
      <c r="G65" s="135"/>
      <c r="H65" s="135">
        <f>'将来負担比率（分子）の構造'!K$42</f>
        <v>102</v>
      </c>
      <c r="I65" s="135"/>
      <c r="J65" s="135"/>
      <c r="K65" s="135">
        <f>'将来負担比率（分子）の構造'!L$42</f>
        <v>89</v>
      </c>
      <c r="L65" s="135"/>
      <c r="M65" s="135"/>
      <c r="N65" s="135">
        <f>'将来負担比率（分子）の構造'!M$42</f>
        <v>94</v>
      </c>
      <c r="O65" s="135"/>
      <c r="P65" s="135"/>
    </row>
    <row r="66" spans="1:16">
      <c r="A66" s="135" t="s">
        <v>25</v>
      </c>
      <c r="B66" s="135">
        <f>'将来負担比率（分子）の構造'!I$41</f>
        <v>3312</v>
      </c>
      <c r="C66" s="135"/>
      <c r="D66" s="135"/>
      <c r="E66" s="135">
        <f>'将来負担比率（分子）の構造'!J$41</f>
        <v>3414</v>
      </c>
      <c r="F66" s="135"/>
      <c r="G66" s="135"/>
      <c r="H66" s="135">
        <f>'将来負担比率（分子）の構造'!K$41</f>
        <v>3517</v>
      </c>
      <c r="I66" s="135"/>
      <c r="J66" s="135"/>
      <c r="K66" s="135">
        <f>'将来負担比率（分子）の構造'!L$41</f>
        <v>3514</v>
      </c>
      <c r="L66" s="135"/>
      <c r="M66" s="135"/>
      <c r="N66" s="135">
        <f>'将来負担比率（分子）の構造'!M$41</f>
        <v>3497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1436623</v>
      </c>
      <c r="S5" s="583"/>
      <c r="T5" s="583"/>
      <c r="U5" s="583"/>
      <c r="V5" s="583"/>
      <c r="W5" s="583"/>
      <c r="X5" s="583"/>
      <c r="Y5" s="584"/>
      <c r="Z5" s="585">
        <v>32.6</v>
      </c>
      <c r="AA5" s="585"/>
      <c r="AB5" s="585"/>
      <c r="AC5" s="585"/>
      <c r="AD5" s="586">
        <v>1436623</v>
      </c>
      <c r="AE5" s="586"/>
      <c r="AF5" s="586"/>
      <c r="AG5" s="586"/>
      <c r="AH5" s="586"/>
      <c r="AI5" s="586"/>
      <c r="AJ5" s="586"/>
      <c r="AK5" s="586"/>
      <c r="AL5" s="587">
        <v>57</v>
      </c>
      <c r="AM5" s="588"/>
      <c r="AN5" s="588"/>
      <c r="AO5" s="589"/>
      <c r="AP5" s="579" t="s">
        <v>208</v>
      </c>
      <c r="AQ5" s="580"/>
      <c r="AR5" s="580"/>
      <c r="AS5" s="580"/>
      <c r="AT5" s="580"/>
      <c r="AU5" s="580"/>
      <c r="AV5" s="580"/>
      <c r="AW5" s="580"/>
      <c r="AX5" s="580"/>
      <c r="AY5" s="580"/>
      <c r="AZ5" s="580"/>
      <c r="BA5" s="580"/>
      <c r="BB5" s="580"/>
      <c r="BC5" s="580"/>
      <c r="BD5" s="580"/>
      <c r="BE5" s="580"/>
      <c r="BF5" s="581"/>
      <c r="BG5" s="593">
        <v>1436623</v>
      </c>
      <c r="BH5" s="594"/>
      <c r="BI5" s="594"/>
      <c r="BJ5" s="594"/>
      <c r="BK5" s="594"/>
      <c r="BL5" s="594"/>
      <c r="BM5" s="594"/>
      <c r="BN5" s="595"/>
      <c r="BO5" s="596">
        <v>100</v>
      </c>
      <c r="BP5" s="596"/>
      <c r="BQ5" s="596"/>
      <c r="BR5" s="596"/>
      <c r="BS5" s="597">
        <v>15910</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28072</v>
      </c>
      <c r="S6" s="594"/>
      <c r="T6" s="594"/>
      <c r="U6" s="594"/>
      <c r="V6" s="594"/>
      <c r="W6" s="594"/>
      <c r="X6" s="594"/>
      <c r="Y6" s="595"/>
      <c r="Z6" s="596">
        <v>0.6</v>
      </c>
      <c r="AA6" s="596"/>
      <c r="AB6" s="596"/>
      <c r="AC6" s="596"/>
      <c r="AD6" s="597">
        <v>28072</v>
      </c>
      <c r="AE6" s="597"/>
      <c r="AF6" s="597"/>
      <c r="AG6" s="597"/>
      <c r="AH6" s="597"/>
      <c r="AI6" s="597"/>
      <c r="AJ6" s="597"/>
      <c r="AK6" s="597"/>
      <c r="AL6" s="598">
        <v>1.1000000000000001</v>
      </c>
      <c r="AM6" s="599"/>
      <c r="AN6" s="599"/>
      <c r="AO6" s="600"/>
      <c r="AP6" s="590" t="s">
        <v>213</v>
      </c>
      <c r="AQ6" s="591"/>
      <c r="AR6" s="591"/>
      <c r="AS6" s="591"/>
      <c r="AT6" s="591"/>
      <c r="AU6" s="591"/>
      <c r="AV6" s="591"/>
      <c r="AW6" s="591"/>
      <c r="AX6" s="591"/>
      <c r="AY6" s="591"/>
      <c r="AZ6" s="591"/>
      <c r="BA6" s="591"/>
      <c r="BB6" s="591"/>
      <c r="BC6" s="591"/>
      <c r="BD6" s="591"/>
      <c r="BE6" s="591"/>
      <c r="BF6" s="592"/>
      <c r="BG6" s="593">
        <v>1436623</v>
      </c>
      <c r="BH6" s="594"/>
      <c r="BI6" s="594"/>
      <c r="BJ6" s="594"/>
      <c r="BK6" s="594"/>
      <c r="BL6" s="594"/>
      <c r="BM6" s="594"/>
      <c r="BN6" s="595"/>
      <c r="BO6" s="596">
        <v>100</v>
      </c>
      <c r="BP6" s="596"/>
      <c r="BQ6" s="596"/>
      <c r="BR6" s="596"/>
      <c r="BS6" s="597">
        <v>15910</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73462</v>
      </c>
      <c r="CS6" s="594"/>
      <c r="CT6" s="594"/>
      <c r="CU6" s="594"/>
      <c r="CV6" s="594"/>
      <c r="CW6" s="594"/>
      <c r="CX6" s="594"/>
      <c r="CY6" s="595"/>
      <c r="CZ6" s="596">
        <v>1.8</v>
      </c>
      <c r="DA6" s="596"/>
      <c r="DB6" s="596"/>
      <c r="DC6" s="596"/>
      <c r="DD6" s="602" t="s">
        <v>215</v>
      </c>
      <c r="DE6" s="594"/>
      <c r="DF6" s="594"/>
      <c r="DG6" s="594"/>
      <c r="DH6" s="594"/>
      <c r="DI6" s="594"/>
      <c r="DJ6" s="594"/>
      <c r="DK6" s="594"/>
      <c r="DL6" s="594"/>
      <c r="DM6" s="594"/>
      <c r="DN6" s="594"/>
      <c r="DO6" s="594"/>
      <c r="DP6" s="595"/>
      <c r="DQ6" s="602">
        <v>73462</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3174</v>
      </c>
      <c r="S7" s="594"/>
      <c r="T7" s="594"/>
      <c r="U7" s="594"/>
      <c r="V7" s="594"/>
      <c r="W7" s="594"/>
      <c r="X7" s="594"/>
      <c r="Y7" s="595"/>
      <c r="Z7" s="596">
        <v>0.1</v>
      </c>
      <c r="AA7" s="596"/>
      <c r="AB7" s="596"/>
      <c r="AC7" s="596"/>
      <c r="AD7" s="597">
        <v>3174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628088</v>
      </c>
      <c r="BH7" s="594"/>
      <c r="BI7" s="594"/>
      <c r="BJ7" s="594"/>
      <c r="BK7" s="594"/>
      <c r="BL7" s="594"/>
      <c r="BM7" s="594"/>
      <c r="BN7" s="595"/>
      <c r="BO7" s="596">
        <v>43.7</v>
      </c>
      <c r="BP7" s="596"/>
      <c r="BQ7" s="596"/>
      <c r="BR7" s="596"/>
      <c r="BS7" s="597">
        <v>15910</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794002</v>
      </c>
      <c r="CS7" s="594"/>
      <c r="CT7" s="594"/>
      <c r="CU7" s="594"/>
      <c r="CV7" s="594"/>
      <c r="CW7" s="594"/>
      <c r="CX7" s="594"/>
      <c r="CY7" s="595"/>
      <c r="CZ7" s="596">
        <v>19.2</v>
      </c>
      <c r="DA7" s="596"/>
      <c r="DB7" s="596"/>
      <c r="DC7" s="596"/>
      <c r="DD7" s="602">
        <v>14140</v>
      </c>
      <c r="DE7" s="594"/>
      <c r="DF7" s="594"/>
      <c r="DG7" s="594"/>
      <c r="DH7" s="594"/>
      <c r="DI7" s="594"/>
      <c r="DJ7" s="594"/>
      <c r="DK7" s="594"/>
      <c r="DL7" s="594"/>
      <c r="DM7" s="594"/>
      <c r="DN7" s="594"/>
      <c r="DO7" s="594"/>
      <c r="DP7" s="595"/>
      <c r="DQ7" s="602">
        <v>699293</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13333</v>
      </c>
      <c r="S8" s="594"/>
      <c r="T8" s="594"/>
      <c r="U8" s="594"/>
      <c r="V8" s="594"/>
      <c r="W8" s="594"/>
      <c r="X8" s="594"/>
      <c r="Y8" s="595"/>
      <c r="Z8" s="596">
        <v>0.3</v>
      </c>
      <c r="AA8" s="596"/>
      <c r="AB8" s="596"/>
      <c r="AC8" s="596"/>
      <c r="AD8" s="597">
        <v>13333</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18988</v>
      </c>
      <c r="BH8" s="594"/>
      <c r="BI8" s="594"/>
      <c r="BJ8" s="594"/>
      <c r="BK8" s="594"/>
      <c r="BL8" s="594"/>
      <c r="BM8" s="594"/>
      <c r="BN8" s="595"/>
      <c r="BO8" s="596">
        <v>1.3</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1208717</v>
      </c>
      <c r="CS8" s="594"/>
      <c r="CT8" s="594"/>
      <c r="CU8" s="594"/>
      <c r="CV8" s="594"/>
      <c r="CW8" s="594"/>
      <c r="CX8" s="594"/>
      <c r="CY8" s="595"/>
      <c r="CZ8" s="596">
        <v>29.3</v>
      </c>
      <c r="DA8" s="596"/>
      <c r="DB8" s="596"/>
      <c r="DC8" s="596"/>
      <c r="DD8" s="602">
        <v>1815</v>
      </c>
      <c r="DE8" s="594"/>
      <c r="DF8" s="594"/>
      <c r="DG8" s="594"/>
      <c r="DH8" s="594"/>
      <c r="DI8" s="594"/>
      <c r="DJ8" s="594"/>
      <c r="DK8" s="594"/>
      <c r="DL8" s="594"/>
      <c r="DM8" s="594"/>
      <c r="DN8" s="594"/>
      <c r="DO8" s="594"/>
      <c r="DP8" s="595"/>
      <c r="DQ8" s="602">
        <v>567237</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7081</v>
      </c>
      <c r="S9" s="594"/>
      <c r="T9" s="594"/>
      <c r="U9" s="594"/>
      <c r="V9" s="594"/>
      <c r="W9" s="594"/>
      <c r="X9" s="594"/>
      <c r="Y9" s="595"/>
      <c r="Z9" s="596">
        <v>0.2</v>
      </c>
      <c r="AA9" s="596"/>
      <c r="AB9" s="596"/>
      <c r="AC9" s="596"/>
      <c r="AD9" s="597">
        <v>7081</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453867</v>
      </c>
      <c r="BH9" s="594"/>
      <c r="BI9" s="594"/>
      <c r="BJ9" s="594"/>
      <c r="BK9" s="594"/>
      <c r="BL9" s="594"/>
      <c r="BM9" s="594"/>
      <c r="BN9" s="595"/>
      <c r="BO9" s="596">
        <v>31.6</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362936</v>
      </c>
      <c r="CS9" s="594"/>
      <c r="CT9" s="594"/>
      <c r="CU9" s="594"/>
      <c r="CV9" s="594"/>
      <c r="CW9" s="594"/>
      <c r="CX9" s="594"/>
      <c r="CY9" s="595"/>
      <c r="CZ9" s="596">
        <v>8.8000000000000007</v>
      </c>
      <c r="DA9" s="596"/>
      <c r="DB9" s="596"/>
      <c r="DC9" s="596"/>
      <c r="DD9" s="602">
        <v>4962</v>
      </c>
      <c r="DE9" s="594"/>
      <c r="DF9" s="594"/>
      <c r="DG9" s="594"/>
      <c r="DH9" s="594"/>
      <c r="DI9" s="594"/>
      <c r="DJ9" s="594"/>
      <c r="DK9" s="594"/>
      <c r="DL9" s="594"/>
      <c r="DM9" s="594"/>
      <c r="DN9" s="594"/>
      <c r="DO9" s="594"/>
      <c r="DP9" s="595"/>
      <c r="DQ9" s="602">
        <v>336270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129306</v>
      </c>
      <c r="S10" s="594"/>
      <c r="T10" s="594"/>
      <c r="U10" s="594"/>
      <c r="V10" s="594"/>
      <c r="W10" s="594"/>
      <c r="X10" s="594"/>
      <c r="Y10" s="595"/>
      <c r="Z10" s="596">
        <v>2.9</v>
      </c>
      <c r="AA10" s="596"/>
      <c r="AB10" s="596"/>
      <c r="AC10" s="596"/>
      <c r="AD10" s="597">
        <v>129306</v>
      </c>
      <c r="AE10" s="597"/>
      <c r="AF10" s="597"/>
      <c r="AG10" s="597"/>
      <c r="AH10" s="597"/>
      <c r="AI10" s="597"/>
      <c r="AJ10" s="597"/>
      <c r="AK10" s="597"/>
      <c r="AL10" s="598">
        <v>5.0999999999999996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24209</v>
      </c>
      <c r="BH10" s="594"/>
      <c r="BI10" s="594"/>
      <c r="BJ10" s="594"/>
      <c r="BK10" s="594"/>
      <c r="BL10" s="594"/>
      <c r="BM10" s="594"/>
      <c r="BN10" s="595"/>
      <c r="BO10" s="596">
        <v>1.7</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t="s">
        <v>221</v>
      </c>
      <c r="CS10" s="594"/>
      <c r="CT10" s="594"/>
      <c r="CU10" s="594"/>
      <c r="CV10" s="594"/>
      <c r="CW10" s="594"/>
      <c r="CX10" s="594"/>
      <c r="CY10" s="595"/>
      <c r="CZ10" s="596" t="s">
        <v>221</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221</v>
      </c>
      <c r="S11" s="594"/>
      <c r="T11" s="594"/>
      <c r="U11" s="594"/>
      <c r="V11" s="594"/>
      <c r="W11" s="594"/>
      <c r="X11" s="594"/>
      <c r="Y11" s="595"/>
      <c r="Z11" s="596" t="s">
        <v>221</v>
      </c>
      <c r="AA11" s="596"/>
      <c r="AB11" s="596"/>
      <c r="AC11" s="596"/>
      <c r="AD11" s="597" t="s">
        <v>221</v>
      </c>
      <c r="AE11" s="597"/>
      <c r="AF11" s="597"/>
      <c r="AG11" s="597"/>
      <c r="AH11" s="597"/>
      <c r="AI11" s="597"/>
      <c r="AJ11" s="597"/>
      <c r="AK11" s="597"/>
      <c r="AL11" s="598" t="s">
        <v>221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131024</v>
      </c>
      <c r="BH11" s="594"/>
      <c r="BI11" s="594"/>
      <c r="BJ11" s="594"/>
      <c r="BK11" s="594"/>
      <c r="BL11" s="594"/>
      <c r="BM11" s="594"/>
      <c r="BN11" s="595"/>
      <c r="BO11" s="596">
        <v>9.1</v>
      </c>
      <c r="BP11" s="596"/>
      <c r="BQ11" s="596"/>
      <c r="BR11" s="596"/>
      <c r="BS11" s="602">
        <v>15910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142418</v>
      </c>
      <c r="CS11" s="594"/>
      <c r="CT11" s="594"/>
      <c r="CU11" s="594"/>
      <c r="CV11" s="594"/>
      <c r="CW11" s="594"/>
      <c r="CX11" s="594"/>
      <c r="CY11" s="595"/>
      <c r="CZ11" s="596">
        <v>3.5</v>
      </c>
      <c r="DA11" s="596"/>
      <c r="DB11" s="596"/>
      <c r="DC11" s="596"/>
      <c r="DD11" s="602">
        <v>51259</v>
      </c>
      <c r="DE11" s="594"/>
      <c r="DF11" s="594"/>
      <c r="DG11" s="594"/>
      <c r="DH11" s="594"/>
      <c r="DI11" s="594"/>
      <c r="DJ11" s="594"/>
      <c r="DK11" s="594"/>
      <c r="DL11" s="594"/>
      <c r="DM11" s="594"/>
      <c r="DN11" s="594"/>
      <c r="DO11" s="594"/>
      <c r="DP11" s="595"/>
      <c r="DQ11" s="602">
        <v>99983</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698965</v>
      </c>
      <c r="BH12" s="594"/>
      <c r="BI12" s="594"/>
      <c r="BJ12" s="594"/>
      <c r="BK12" s="594"/>
      <c r="BL12" s="594"/>
      <c r="BM12" s="594"/>
      <c r="BN12" s="595"/>
      <c r="BO12" s="596">
        <v>48.7</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9979</v>
      </c>
      <c r="CS12" s="594"/>
      <c r="CT12" s="594"/>
      <c r="CU12" s="594"/>
      <c r="CV12" s="594"/>
      <c r="CW12" s="594"/>
      <c r="CX12" s="594"/>
      <c r="CY12" s="595"/>
      <c r="CZ12" s="596">
        <v>0.2</v>
      </c>
      <c r="DA12" s="596"/>
      <c r="DB12" s="596"/>
      <c r="DC12" s="596"/>
      <c r="DD12" s="602" t="s">
        <v>221</v>
      </c>
      <c r="DE12" s="594"/>
      <c r="DF12" s="594"/>
      <c r="DG12" s="594"/>
      <c r="DH12" s="594"/>
      <c r="DI12" s="594"/>
      <c r="DJ12" s="594"/>
      <c r="DK12" s="594"/>
      <c r="DL12" s="594"/>
      <c r="DM12" s="594"/>
      <c r="DN12" s="594"/>
      <c r="DO12" s="594"/>
      <c r="DP12" s="595"/>
      <c r="DQ12" s="602">
        <v>9510</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2979</v>
      </c>
      <c r="S13" s="594"/>
      <c r="T13" s="594"/>
      <c r="U13" s="594"/>
      <c r="V13" s="594"/>
      <c r="W13" s="594"/>
      <c r="X13" s="594"/>
      <c r="Y13" s="595"/>
      <c r="Z13" s="596">
        <v>0.1</v>
      </c>
      <c r="AA13" s="596"/>
      <c r="AB13" s="596"/>
      <c r="AC13" s="596"/>
      <c r="AD13" s="597">
        <v>2979</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698965</v>
      </c>
      <c r="BH13" s="594"/>
      <c r="BI13" s="594"/>
      <c r="BJ13" s="594"/>
      <c r="BK13" s="594"/>
      <c r="BL13" s="594"/>
      <c r="BM13" s="594"/>
      <c r="BN13" s="595"/>
      <c r="BO13" s="596">
        <v>48.7</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485826</v>
      </c>
      <c r="CS13" s="594"/>
      <c r="CT13" s="594"/>
      <c r="CU13" s="594"/>
      <c r="CV13" s="594"/>
      <c r="CW13" s="594"/>
      <c r="CX13" s="594"/>
      <c r="CY13" s="595"/>
      <c r="CZ13" s="596">
        <v>11.8</v>
      </c>
      <c r="DA13" s="596"/>
      <c r="DB13" s="596"/>
      <c r="DC13" s="596"/>
      <c r="DD13" s="602">
        <v>128854</v>
      </c>
      <c r="DE13" s="594"/>
      <c r="DF13" s="594"/>
      <c r="DG13" s="594"/>
      <c r="DH13" s="594"/>
      <c r="DI13" s="594"/>
      <c r="DJ13" s="594"/>
      <c r="DK13" s="594"/>
      <c r="DL13" s="594"/>
      <c r="DM13" s="594"/>
      <c r="DN13" s="594"/>
      <c r="DO13" s="594"/>
      <c r="DP13" s="595"/>
      <c r="DQ13" s="602">
        <v>259491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27791</v>
      </c>
      <c r="BH14" s="594"/>
      <c r="BI14" s="594"/>
      <c r="BJ14" s="594"/>
      <c r="BK14" s="594"/>
      <c r="BL14" s="594"/>
      <c r="BM14" s="594"/>
      <c r="BN14" s="595"/>
      <c r="BO14" s="596">
        <v>1.9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196617</v>
      </c>
      <c r="CS14" s="594"/>
      <c r="CT14" s="594"/>
      <c r="CU14" s="594"/>
      <c r="CV14" s="594"/>
      <c r="CW14" s="594"/>
      <c r="CX14" s="594"/>
      <c r="CY14" s="595"/>
      <c r="CZ14" s="596">
        <v>4.8</v>
      </c>
      <c r="DA14" s="596"/>
      <c r="DB14" s="596"/>
      <c r="DC14" s="596"/>
      <c r="DD14" s="602">
        <v>1406</v>
      </c>
      <c r="DE14" s="594"/>
      <c r="DF14" s="594"/>
      <c r="DG14" s="594"/>
      <c r="DH14" s="594"/>
      <c r="DI14" s="594"/>
      <c r="DJ14" s="594"/>
      <c r="DK14" s="594"/>
      <c r="DL14" s="594"/>
      <c r="DM14" s="594"/>
      <c r="DN14" s="594"/>
      <c r="DO14" s="594"/>
      <c r="DP14" s="595"/>
      <c r="DQ14" s="602">
        <v>196116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8630</v>
      </c>
      <c r="S15" s="594"/>
      <c r="T15" s="594"/>
      <c r="U15" s="594"/>
      <c r="V15" s="594"/>
      <c r="W15" s="594"/>
      <c r="X15" s="594"/>
      <c r="Y15" s="595"/>
      <c r="Z15" s="596">
        <v>0.2</v>
      </c>
      <c r="AA15" s="596"/>
      <c r="AB15" s="596"/>
      <c r="AC15" s="596"/>
      <c r="AD15" s="597">
        <v>8630</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81779</v>
      </c>
      <c r="BH15" s="594"/>
      <c r="BI15" s="594"/>
      <c r="BJ15" s="594"/>
      <c r="BK15" s="594"/>
      <c r="BL15" s="594"/>
      <c r="BM15" s="594"/>
      <c r="BN15" s="595"/>
      <c r="BO15" s="596">
        <v>5.7</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528943</v>
      </c>
      <c r="CS15" s="594"/>
      <c r="CT15" s="594"/>
      <c r="CU15" s="594"/>
      <c r="CV15" s="594"/>
      <c r="CW15" s="594"/>
      <c r="CX15" s="594"/>
      <c r="CY15" s="595"/>
      <c r="CZ15" s="596">
        <v>12.8</v>
      </c>
      <c r="DA15" s="596"/>
      <c r="DB15" s="596"/>
      <c r="DC15" s="596"/>
      <c r="DD15" s="602">
        <v>102093</v>
      </c>
      <c r="DE15" s="594"/>
      <c r="DF15" s="594"/>
      <c r="DG15" s="594"/>
      <c r="DH15" s="594"/>
      <c r="DI15" s="594"/>
      <c r="DJ15" s="594"/>
      <c r="DK15" s="594"/>
      <c r="DL15" s="594"/>
      <c r="DM15" s="594"/>
      <c r="DN15" s="594"/>
      <c r="DO15" s="594"/>
      <c r="DP15" s="595"/>
      <c r="DQ15" s="602">
        <v>463008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993949</v>
      </c>
      <c r="S16" s="594"/>
      <c r="T16" s="594"/>
      <c r="U16" s="594"/>
      <c r="V16" s="594"/>
      <c r="W16" s="594"/>
      <c r="X16" s="594"/>
      <c r="Y16" s="595"/>
      <c r="Z16" s="596">
        <v>22.6</v>
      </c>
      <c r="AA16" s="596"/>
      <c r="AB16" s="596"/>
      <c r="AC16" s="596"/>
      <c r="AD16" s="597">
        <v>889443</v>
      </c>
      <c r="AE16" s="597"/>
      <c r="AF16" s="597"/>
      <c r="AG16" s="597"/>
      <c r="AH16" s="597"/>
      <c r="AI16" s="597"/>
      <c r="AJ16" s="597"/>
      <c r="AK16" s="597"/>
      <c r="AL16" s="598">
        <v>35.299999999999997</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34</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34</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889443</v>
      </c>
      <c r="S17" s="594"/>
      <c r="T17" s="594"/>
      <c r="U17" s="594"/>
      <c r="V17" s="594"/>
      <c r="W17" s="594"/>
      <c r="X17" s="594"/>
      <c r="Y17" s="595"/>
      <c r="Z17" s="596">
        <v>20.2</v>
      </c>
      <c r="AA17" s="596"/>
      <c r="AB17" s="596"/>
      <c r="AC17" s="596"/>
      <c r="AD17" s="597">
        <v>889443</v>
      </c>
      <c r="AE17" s="597"/>
      <c r="AF17" s="597"/>
      <c r="AG17" s="597"/>
      <c r="AH17" s="597"/>
      <c r="AI17" s="597"/>
      <c r="AJ17" s="597"/>
      <c r="AK17" s="597"/>
      <c r="AL17" s="598">
        <v>35.299999999999997</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322796</v>
      </c>
      <c r="CS17" s="594"/>
      <c r="CT17" s="594"/>
      <c r="CU17" s="594"/>
      <c r="CV17" s="594"/>
      <c r="CW17" s="594"/>
      <c r="CX17" s="594"/>
      <c r="CY17" s="595"/>
      <c r="CZ17" s="596">
        <v>7.8</v>
      </c>
      <c r="DA17" s="596"/>
      <c r="DB17" s="596"/>
      <c r="DC17" s="596"/>
      <c r="DD17" s="602" t="s">
        <v>221</v>
      </c>
      <c r="DE17" s="594"/>
      <c r="DF17" s="594"/>
      <c r="DG17" s="594"/>
      <c r="DH17" s="594"/>
      <c r="DI17" s="594"/>
      <c r="DJ17" s="594"/>
      <c r="DK17" s="594"/>
      <c r="DL17" s="594"/>
      <c r="DM17" s="594"/>
      <c r="DN17" s="594"/>
      <c r="DO17" s="594"/>
      <c r="DP17" s="595"/>
      <c r="DQ17" s="602">
        <v>322796</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104506</v>
      </c>
      <c r="S18" s="594"/>
      <c r="T18" s="594"/>
      <c r="U18" s="594"/>
      <c r="V18" s="594"/>
      <c r="W18" s="594"/>
      <c r="X18" s="594"/>
      <c r="Y18" s="595"/>
      <c r="Z18" s="596">
        <v>2.4</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221</v>
      </c>
      <c r="BH19" s="594"/>
      <c r="BI19" s="594"/>
      <c r="BJ19" s="594"/>
      <c r="BK19" s="594"/>
      <c r="BL19" s="594"/>
      <c r="BM19" s="594"/>
      <c r="BN19" s="595"/>
      <c r="BO19" s="596" t="s">
        <v>221</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2623147</v>
      </c>
      <c r="S20" s="594"/>
      <c r="T20" s="594"/>
      <c r="U20" s="594"/>
      <c r="V20" s="594"/>
      <c r="W20" s="594"/>
      <c r="X20" s="594"/>
      <c r="Y20" s="595"/>
      <c r="Z20" s="596">
        <v>59.5</v>
      </c>
      <c r="AA20" s="596"/>
      <c r="AB20" s="596"/>
      <c r="AC20" s="596"/>
      <c r="AD20" s="597">
        <v>2518641</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221</v>
      </c>
      <c r="BH20" s="594"/>
      <c r="BI20" s="594"/>
      <c r="BJ20" s="594"/>
      <c r="BK20" s="594"/>
      <c r="BL20" s="594"/>
      <c r="BM20" s="594"/>
      <c r="BN20" s="595"/>
      <c r="BO20" s="596" t="s">
        <v>221</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4125730</v>
      </c>
      <c r="CS20" s="594"/>
      <c r="CT20" s="594"/>
      <c r="CU20" s="594"/>
      <c r="CV20" s="594"/>
      <c r="CW20" s="594"/>
      <c r="CX20" s="594"/>
      <c r="CY20" s="595"/>
      <c r="CZ20" s="596">
        <v>100</v>
      </c>
      <c r="DA20" s="596"/>
      <c r="DB20" s="596"/>
      <c r="DC20" s="596"/>
      <c r="DD20" s="602">
        <v>304529</v>
      </c>
      <c r="DE20" s="594"/>
      <c r="DF20" s="594"/>
      <c r="DG20" s="594"/>
      <c r="DH20" s="594"/>
      <c r="DI20" s="594"/>
      <c r="DJ20" s="594"/>
      <c r="DK20" s="594"/>
      <c r="DL20" s="594"/>
      <c r="DM20" s="594"/>
      <c r="DN20" s="594"/>
      <c r="DO20" s="594"/>
      <c r="DP20" s="595"/>
      <c r="DQ20" s="602">
        <v>3027200</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1204</v>
      </c>
      <c r="S21" s="594"/>
      <c r="T21" s="594"/>
      <c r="U21" s="594"/>
      <c r="V21" s="594"/>
      <c r="W21" s="594"/>
      <c r="X21" s="594"/>
      <c r="Y21" s="595"/>
      <c r="Z21" s="596">
        <v>0</v>
      </c>
      <c r="AA21" s="596"/>
      <c r="AB21" s="596"/>
      <c r="AC21" s="596"/>
      <c r="AD21" s="597">
        <v>1204</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221</v>
      </c>
      <c r="BH21" s="594"/>
      <c r="BI21" s="594"/>
      <c r="BJ21" s="594"/>
      <c r="BK21" s="594"/>
      <c r="BL21" s="594"/>
      <c r="BM21" s="594"/>
      <c r="BN21" s="595"/>
      <c r="BO21" s="596" t="s">
        <v>221</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78699</v>
      </c>
      <c r="S22" s="594"/>
      <c r="T22" s="594"/>
      <c r="U22" s="594"/>
      <c r="V22" s="594"/>
      <c r="W22" s="594"/>
      <c r="X22" s="594"/>
      <c r="Y22" s="595"/>
      <c r="Z22" s="596">
        <v>1.8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25155</v>
      </c>
      <c r="S23" s="594"/>
      <c r="T23" s="594"/>
      <c r="U23" s="594"/>
      <c r="V23" s="594"/>
      <c r="W23" s="594"/>
      <c r="X23" s="594"/>
      <c r="Y23" s="595"/>
      <c r="Z23" s="596">
        <v>0.6</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3620</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1775484</v>
      </c>
      <c r="CS24" s="583"/>
      <c r="CT24" s="583"/>
      <c r="CU24" s="583"/>
      <c r="CV24" s="583"/>
      <c r="CW24" s="583"/>
      <c r="CX24" s="583"/>
      <c r="CY24" s="584"/>
      <c r="CZ24" s="620">
        <v>43</v>
      </c>
      <c r="DA24" s="621"/>
      <c r="DB24" s="621"/>
      <c r="DC24" s="622"/>
      <c r="DD24" s="619">
        <v>1199174</v>
      </c>
      <c r="DE24" s="583"/>
      <c r="DF24" s="583"/>
      <c r="DG24" s="583"/>
      <c r="DH24" s="583"/>
      <c r="DI24" s="583"/>
      <c r="DJ24" s="583"/>
      <c r="DK24" s="584"/>
      <c r="DL24" s="619">
        <v>1195378</v>
      </c>
      <c r="DM24" s="583"/>
      <c r="DN24" s="583"/>
      <c r="DO24" s="583"/>
      <c r="DP24" s="583"/>
      <c r="DQ24" s="583"/>
      <c r="DR24" s="583"/>
      <c r="DS24" s="583"/>
      <c r="DT24" s="583"/>
      <c r="DU24" s="583"/>
      <c r="DV24" s="584"/>
      <c r="DW24" s="587">
        <v>43.7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423389</v>
      </c>
      <c r="S25" s="594"/>
      <c r="T25" s="594"/>
      <c r="U25" s="594"/>
      <c r="V25" s="594"/>
      <c r="W25" s="594"/>
      <c r="X25" s="594"/>
      <c r="Y25" s="595"/>
      <c r="Z25" s="596">
        <v>9.6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680539</v>
      </c>
      <c r="CS25" s="625"/>
      <c r="CT25" s="625"/>
      <c r="CU25" s="625"/>
      <c r="CV25" s="625"/>
      <c r="CW25" s="625"/>
      <c r="CX25" s="625"/>
      <c r="CY25" s="626"/>
      <c r="CZ25" s="627">
        <v>16.5</v>
      </c>
      <c r="DA25" s="628"/>
      <c r="DB25" s="628"/>
      <c r="DC25" s="629"/>
      <c r="DD25" s="602">
        <v>658286</v>
      </c>
      <c r="DE25" s="625"/>
      <c r="DF25" s="625"/>
      <c r="DG25" s="625"/>
      <c r="DH25" s="625"/>
      <c r="DI25" s="625"/>
      <c r="DJ25" s="625"/>
      <c r="DK25" s="626"/>
      <c r="DL25" s="602">
        <v>655335</v>
      </c>
      <c r="DM25" s="625"/>
      <c r="DN25" s="625"/>
      <c r="DO25" s="625"/>
      <c r="DP25" s="625"/>
      <c r="DQ25" s="625"/>
      <c r="DR25" s="625"/>
      <c r="DS25" s="625"/>
      <c r="DT25" s="625"/>
      <c r="DU25" s="625"/>
      <c r="DV25" s="626"/>
      <c r="DW25" s="598">
        <v>24</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408563</v>
      </c>
      <c r="CS26" s="594"/>
      <c r="CT26" s="594"/>
      <c r="CU26" s="594"/>
      <c r="CV26" s="594"/>
      <c r="CW26" s="594"/>
      <c r="CX26" s="594"/>
      <c r="CY26" s="595"/>
      <c r="CZ26" s="627">
        <v>9.9</v>
      </c>
      <c r="DA26" s="628"/>
      <c r="DB26" s="628"/>
      <c r="DC26" s="629"/>
      <c r="DD26" s="602">
        <v>389694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288390</v>
      </c>
      <c r="S27" s="594"/>
      <c r="T27" s="594"/>
      <c r="U27" s="594"/>
      <c r="V27" s="594"/>
      <c r="W27" s="594"/>
      <c r="X27" s="594"/>
      <c r="Y27" s="595"/>
      <c r="Z27" s="596">
        <v>6.5</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1436623</v>
      </c>
      <c r="BH27" s="594"/>
      <c r="BI27" s="594"/>
      <c r="BJ27" s="594"/>
      <c r="BK27" s="594"/>
      <c r="BL27" s="594"/>
      <c r="BM27" s="594"/>
      <c r="BN27" s="595"/>
      <c r="BO27" s="596">
        <v>100</v>
      </c>
      <c r="BP27" s="596"/>
      <c r="BQ27" s="596"/>
      <c r="BR27" s="596"/>
      <c r="BS27" s="602">
        <v>15910</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772149</v>
      </c>
      <c r="CS27" s="625"/>
      <c r="CT27" s="625"/>
      <c r="CU27" s="625"/>
      <c r="CV27" s="625"/>
      <c r="CW27" s="625"/>
      <c r="CX27" s="625"/>
      <c r="CY27" s="626"/>
      <c r="CZ27" s="627">
        <v>18.7</v>
      </c>
      <c r="DA27" s="628"/>
      <c r="DB27" s="628"/>
      <c r="DC27" s="629"/>
      <c r="DD27" s="602">
        <v>218092</v>
      </c>
      <c r="DE27" s="625"/>
      <c r="DF27" s="625"/>
      <c r="DG27" s="625"/>
      <c r="DH27" s="625"/>
      <c r="DI27" s="625"/>
      <c r="DJ27" s="625"/>
      <c r="DK27" s="626"/>
      <c r="DL27" s="602">
        <v>217247</v>
      </c>
      <c r="DM27" s="625"/>
      <c r="DN27" s="625"/>
      <c r="DO27" s="625"/>
      <c r="DP27" s="625"/>
      <c r="DQ27" s="625"/>
      <c r="DR27" s="625"/>
      <c r="DS27" s="625"/>
      <c r="DT27" s="625"/>
      <c r="DU27" s="625"/>
      <c r="DV27" s="626"/>
      <c r="DW27" s="598">
        <v>7.9</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7034</v>
      </c>
      <c r="S28" s="594"/>
      <c r="T28" s="594"/>
      <c r="U28" s="594"/>
      <c r="V28" s="594"/>
      <c r="W28" s="594"/>
      <c r="X28" s="594"/>
      <c r="Y28" s="595"/>
      <c r="Z28" s="596">
        <v>0.2</v>
      </c>
      <c r="AA28" s="596"/>
      <c r="AB28" s="596"/>
      <c r="AC28" s="596"/>
      <c r="AD28" s="597">
        <v>445</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322796</v>
      </c>
      <c r="CS28" s="594"/>
      <c r="CT28" s="594"/>
      <c r="CU28" s="594"/>
      <c r="CV28" s="594"/>
      <c r="CW28" s="594"/>
      <c r="CX28" s="594"/>
      <c r="CY28" s="595"/>
      <c r="CZ28" s="627">
        <v>7.8</v>
      </c>
      <c r="DA28" s="628"/>
      <c r="DB28" s="628"/>
      <c r="DC28" s="629"/>
      <c r="DD28" s="602">
        <v>322796</v>
      </c>
      <c r="DE28" s="594"/>
      <c r="DF28" s="594"/>
      <c r="DG28" s="594"/>
      <c r="DH28" s="594"/>
      <c r="DI28" s="594"/>
      <c r="DJ28" s="594"/>
      <c r="DK28" s="595"/>
      <c r="DL28" s="602">
        <v>322796</v>
      </c>
      <c r="DM28" s="594"/>
      <c r="DN28" s="594"/>
      <c r="DO28" s="594"/>
      <c r="DP28" s="594"/>
      <c r="DQ28" s="594"/>
      <c r="DR28" s="594"/>
      <c r="DS28" s="594"/>
      <c r="DT28" s="594"/>
      <c r="DU28" s="594"/>
      <c r="DV28" s="595"/>
      <c r="DW28" s="598">
        <v>11.8</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3371</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322796</v>
      </c>
      <c r="CS29" s="625"/>
      <c r="CT29" s="625"/>
      <c r="CU29" s="625"/>
      <c r="CV29" s="625"/>
      <c r="CW29" s="625"/>
      <c r="CX29" s="625"/>
      <c r="CY29" s="626"/>
      <c r="CZ29" s="627">
        <v>7.8</v>
      </c>
      <c r="DA29" s="628"/>
      <c r="DB29" s="628"/>
      <c r="DC29" s="629"/>
      <c r="DD29" s="602">
        <v>322796</v>
      </c>
      <c r="DE29" s="625"/>
      <c r="DF29" s="625"/>
      <c r="DG29" s="625"/>
      <c r="DH29" s="625"/>
      <c r="DI29" s="625"/>
      <c r="DJ29" s="625"/>
      <c r="DK29" s="626"/>
      <c r="DL29" s="602">
        <v>322796</v>
      </c>
      <c r="DM29" s="625"/>
      <c r="DN29" s="625"/>
      <c r="DO29" s="625"/>
      <c r="DP29" s="625"/>
      <c r="DQ29" s="625"/>
      <c r="DR29" s="625"/>
      <c r="DS29" s="625"/>
      <c r="DT29" s="625"/>
      <c r="DU29" s="625"/>
      <c r="DV29" s="626"/>
      <c r="DW29" s="598">
        <v>11.8</v>
      </c>
      <c r="DX29" s="623"/>
      <c r="DY29" s="623"/>
      <c r="DZ29" s="623"/>
      <c r="EA29" s="623"/>
      <c r="EB29" s="623"/>
      <c r="EC29" s="624"/>
    </row>
    <row r="30" spans="2:133" ht="11.25" customHeight="1">
      <c r="B30" s="590" t="s">
        <v>290</v>
      </c>
      <c r="C30" s="591"/>
      <c r="D30" s="591"/>
      <c r="E30" s="591"/>
      <c r="F30" s="591"/>
      <c r="G30" s="591"/>
      <c r="H30" s="591"/>
      <c r="I30" s="591"/>
      <c r="J30" s="591"/>
      <c r="K30" s="591"/>
      <c r="L30" s="591"/>
      <c r="M30" s="591"/>
      <c r="N30" s="591"/>
      <c r="O30" s="591"/>
      <c r="P30" s="591"/>
      <c r="Q30" s="592"/>
      <c r="R30" s="593">
        <v>401040</v>
      </c>
      <c r="S30" s="594"/>
      <c r="T30" s="594"/>
      <c r="U30" s="594"/>
      <c r="V30" s="594"/>
      <c r="W30" s="594"/>
      <c r="X30" s="594"/>
      <c r="Y30" s="595"/>
      <c r="Z30" s="596">
        <v>9.1</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99.5</v>
      </c>
      <c r="BH30" s="652"/>
      <c r="BI30" s="652"/>
      <c r="BJ30" s="652"/>
      <c r="BK30" s="652"/>
      <c r="BL30" s="652"/>
      <c r="BM30" s="588">
        <v>96.2</v>
      </c>
      <c r="BN30" s="652"/>
      <c r="BO30" s="652"/>
      <c r="BP30" s="652"/>
      <c r="BQ30" s="653"/>
      <c r="BR30" s="651">
        <v>99.3</v>
      </c>
      <c r="BS30" s="652"/>
      <c r="BT30" s="652"/>
      <c r="BU30" s="652"/>
      <c r="BV30" s="652"/>
      <c r="BW30" s="652"/>
      <c r="BX30" s="588">
        <v>95.4</v>
      </c>
      <c r="BY30" s="652"/>
      <c r="BZ30" s="652"/>
      <c r="CA30" s="652"/>
      <c r="CB30" s="653"/>
      <c r="CD30" s="656"/>
      <c r="CE30" s="657"/>
      <c r="CF30" s="607" t="s">
        <v>293</v>
      </c>
      <c r="CG30" s="608"/>
      <c r="CH30" s="608"/>
      <c r="CI30" s="608"/>
      <c r="CJ30" s="608"/>
      <c r="CK30" s="608"/>
      <c r="CL30" s="608"/>
      <c r="CM30" s="608"/>
      <c r="CN30" s="608"/>
      <c r="CO30" s="608"/>
      <c r="CP30" s="608"/>
      <c r="CQ30" s="609"/>
      <c r="CR30" s="593">
        <v>275352</v>
      </c>
      <c r="CS30" s="594"/>
      <c r="CT30" s="594"/>
      <c r="CU30" s="594"/>
      <c r="CV30" s="594"/>
      <c r="CW30" s="594"/>
      <c r="CX30" s="594"/>
      <c r="CY30" s="595"/>
      <c r="CZ30" s="627">
        <v>6.7</v>
      </c>
      <c r="DA30" s="628"/>
      <c r="DB30" s="628"/>
      <c r="DC30" s="629"/>
      <c r="DD30" s="602">
        <v>275352</v>
      </c>
      <c r="DE30" s="594"/>
      <c r="DF30" s="594"/>
      <c r="DG30" s="594"/>
      <c r="DH30" s="594"/>
      <c r="DI30" s="594"/>
      <c r="DJ30" s="594"/>
      <c r="DK30" s="595"/>
      <c r="DL30" s="602">
        <v>275352</v>
      </c>
      <c r="DM30" s="594"/>
      <c r="DN30" s="594"/>
      <c r="DO30" s="594"/>
      <c r="DP30" s="594"/>
      <c r="DQ30" s="594"/>
      <c r="DR30" s="594"/>
      <c r="DS30" s="594"/>
      <c r="DT30" s="594"/>
      <c r="DU30" s="594"/>
      <c r="DV30" s="595"/>
      <c r="DW30" s="598">
        <v>10.1</v>
      </c>
      <c r="DX30" s="623"/>
      <c r="DY30" s="623"/>
      <c r="DZ30" s="623"/>
      <c r="EA30" s="623"/>
      <c r="EB30" s="623"/>
      <c r="EC30" s="624"/>
    </row>
    <row r="31" spans="2:133" ht="11.25" customHeight="1">
      <c r="B31" s="590" t="s">
        <v>294</v>
      </c>
      <c r="C31" s="591"/>
      <c r="D31" s="591"/>
      <c r="E31" s="591"/>
      <c r="F31" s="591"/>
      <c r="G31" s="591"/>
      <c r="H31" s="591"/>
      <c r="I31" s="591"/>
      <c r="J31" s="591"/>
      <c r="K31" s="591"/>
      <c r="L31" s="591"/>
      <c r="M31" s="591"/>
      <c r="N31" s="591"/>
      <c r="O31" s="591"/>
      <c r="P31" s="591"/>
      <c r="Q31" s="592"/>
      <c r="R31" s="593">
        <v>250265</v>
      </c>
      <c r="S31" s="594"/>
      <c r="T31" s="594"/>
      <c r="U31" s="594"/>
      <c r="V31" s="594"/>
      <c r="W31" s="594"/>
      <c r="X31" s="594"/>
      <c r="Y31" s="595"/>
      <c r="Z31" s="596">
        <v>5.7</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99.5</v>
      </c>
      <c r="BH31" s="625"/>
      <c r="BI31" s="625"/>
      <c r="BJ31" s="625"/>
      <c r="BK31" s="625"/>
      <c r="BL31" s="625"/>
      <c r="BM31" s="599">
        <v>96.4</v>
      </c>
      <c r="BN31" s="649"/>
      <c r="BO31" s="649"/>
      <c r="BP31" s="649"/>
      <c r="BQ31" s="650"/>
      <c r="BR31" s="648">
        <v>99.2</v>
      </c>
      <c r="BS31" s="625"/>
      <c r="BT31" s="625"/>
      <c r="BU31" s="625"/>
      <c r="BV31" s="625"/>
      <c r="BW31" s="625"/>
      <c r="BX31" s="599">
        <v>95.5</v>
      </c>
      <c r="BY31" s="649"/>
      <c r="BZ31" s="649"/>
      <c r="CA31" s="649"/>
      <c r="CB31" s="650"/>
      <c r="CD31" s="656"/>
      <c r="CE31" s="657"/>
      <c r="CF31" s="607" t="s">
        <v>297</v>
      </c>
      <c r="CG31" s="608"/>
      <c r="CH31" s="608"/>
      <c r="CI31" s="608"/>
      <c r="CJ31" s="608"/>
      <c r="CK31" s="608"/>
      <c r="CL31" s="608"/>
      <c r="CM31" s="608"/>
      <c r="CN31" s="608"/>
      <c r="CO31" s="608"/>
      <c r="CP31" s="608"/>
      <c r="CQ31" s="609"/>
      <c r="CR31" s="593">
        <v>47444</v>
      </c>
      <c r="CS31" s="625"/>
      <c r="CT31" s="625"/>
      <c r="CU31" s="625"/>
      <c r="CV31" s="625"/>
      <c r="CW31" s="625"/>
      <c r="CX31" s="625"/>
      <c r="CY31" s="626"/>
      <c r="CZ31" s="627">
        <v>1.1000000000000001</v>
      </c>
      <c r="DA31" s="628"/>
      <c r="DB31" s="628"/>
      <c r="DC31" s="629"/>
      <c r="DD31" s="602">
        <v>47444</v>
      </c>
      <c r="DE31" s="625"/>
      <c r="DF31" s="625"/>
      <c r="DG31" s="625"/>
      <c r="DH31" s="625"/>
      <c r="DI31" s="625"/>
      <c r="DJ31" s="625"/>
      <c r="DK31" s="626"/>
      <c r="DL31" s="602">
        <v>47444</v>
      </c>
      <c r="DM31" s="625"/>
      <c r="DN31" s="625"/>
      <c r="DO31" s="625"/>
      <c r="DP31" s="625"/>
      <c r="DQ31" s="625"/>
      <c r="DR31" s="625"/>
      <c r="DS31" s="625"/>
      <c r="DT31" s="625"/>
      <c r="DU31" s="625"/>
      <c r="DV31" s="626"/>
      <c r="DW31" s="598">
        <v>1.7</v>
      </c>
      <c r="DX31" s="623"/>
      <c r="DY31" s="623"/>
      <c r="DZ31" s="623"/>
      <c r="EA31" s="623"/>
      <c r="EB31" s="623"/>
      <c r="EC31" s="624"/>
    </row>
    <row r="32" spans="2:133" ht="11.25" customHeight="1">
      <c r="B32" s="590" t="s">
        <v>298</v>
      </c>
      <c r="C32" s="591"/>
      <c r="D32" s="591"/>
      <c r="E32" s="591"/>
      <c r="F32" s="591"/>
      <c r="G32" s="591"/>
      <c r="H32" s="591"/>
      <c r="I32" s="591"/>
      <c r="J32" s="591"/>
      <c r="K32" s="591"/>
      <c r="L32" s="591"/>
      <c r="M32" s="591"/>
      <c r="N32" s="591"/>
      <c r="O32" s="591"/>
      <c r="P32" s="591"/>
      <c r="Q32" s="592"/>
      <c r="R32" s="593">
        <v>43305</v>
      </c>
      <c r="S32" s="594"/>
      <c r="T32" s="594"/>
      <c r="U32" s="594"/>
      <c r="V32" s="594"/>
      <c r="W32" s="594"/>
      <c r="X32" s="594"/>
      <c r="Y32" s="595"/>
      <c r="Z32" s="596">
        <v>1</v>
      </c>
      <c r="AA32" s="596"/>
      <c r="AB32" s="596"/>
      <c r="AC32" s="596"/>
      <c r="AD32" s="597" t="s">
        <v>221</v>
      </c>
      <c r="AE32" s="597"/>
      <c r="AF32" s="597"/>
      <c r="AG32" s="597"/>
      <c r="AH32" s="597"/>
      <c r="AI32" s="597"/>
      <c r="AJ32" s="597"/>
      <c r="AK32" s="597"/>
      <c r="AL32" s="598" t="s">
        <v>221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99.4</v>
      </c>
      <c r="BH32" s="661"/>
      <c r="BI32" s="661"/>
      <c r="BJ32" s="661"/>
      <c r="BK32" s="661"/>
      <c r="BL32" s="661"/>
      <c r="BM32" s="662">
        <v>95.7</v>
      </c>
      <c r="BN32" s="661"/>
      <c r="BO32" s="661"/>
      <c r="BP32" s="661"/>
      <c r="BQ32" s="663"/>
      <c r="BR32" s="660">
        <v>99.3</v>
      </c>
      <c r="BS32" s="661"/>
      <c r="BT32" s="661"/>
      <c r="BU32" s="661"/>
      <c r="BV32" s="661"/>
      <c r="BW32" s="661"/>
      <c r="BX32" s="662">
        <v>94.8</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c r="B33" s="590" t="s">
        <v>301</v>
      </c>
      <c r="C33" s="591"/>
      <c r="D33" s="591"/>
      <c r="E33" s="591"/>
      <c r="F33" s="591"/>
      <c r="G33" s="591"/>
      <c r="H33" s="591"/>
      <c r="I33" s="591"/>
      <c r="J33" s="591"/>
      <c r="K33" s="591"/>
      <c r="L33" s="591"/>
      <c r="M33" s="591"/>
      <c r="N33" s="591"/>
      <c r="O33" s="591"/>
      <c r="P33" s="591"/>
      <c r="Q33" s="592"/>
      <c r="R33" s="593">
        <v>257803</v>
      </c>
      <c r="S33" s="594"/>
      <c r="T33" s="594"/>
      <c r="U33" s="594"/>
      <c r="V33" s="594"/>
      <c r="W33" s="594"/>
      <c r="X33" s="594"/>
      <c r="Y33" s="595"/>
      <c r="Z33" s="596">
        <v>5.9</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2045683</v>
      </c>
      <c r="CS33" s="625"/>
      <c r="CT33" s="625"/>
      <c r="CU33" s="625"/>
      <c r="CV33" s="625"/>
      <c r="CW33" s="625"/>
      <c r="CX33" s="625"/>
      <c r="CY33" s="626"/>
      <c r="CZ33" s="627">
        <v>49.6</v>
      </c>
      <c r="DA33" s="628"/>
      <c r="DB33" s="628"/>
      <c r="DC33" s="629"/>
      <c r="DD33" s="602">
        <v>1661401</v>
      </c>
      <c r="DE33" s="625"/>
      <c r="DF33" s="625"/>
      <c r="DG33" s="625"/>
      <c r="DH33" s="625"/>
      <c r="DI33" s="625"/>
      <c r="DJ33" s="625"/>
      <c r="DK33" s="626"/>
      <c r="DL33" s="602">
        <v>1248109</v>
      </c>
      <c r="DM33" s="625"/>
      <c r="DN33" s="625"/>
      <c r="DO33" s="625"/>
      <c r="DP33" s="625"/>
      <c r="DQ33" s="625"/>
      <c r="DR33" s="625"/>
      <c r="DS33" s="625"/>
      <c r="DT33" s="625"/>
      <c r="DU33" s="625"/>
      <c r="DV33" s="626"/>
      <c r="DW33" s="598">
        <v>45.6</v>
      </c>
      <c r="DX33" s="623"/>
      <c r="DY33" s="623"/>
      <c r="DZ33" s="623"/>
      <c r="EA33" s="623"/>
      <c r="EB33" s="623"/>
      <c r="EC33" s="624"/>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706352</v>
      </c>
      <c r="CS34" s="594"/>
      <c r="CT34" s="594"/>
      <c r="CU34" s="594"/>
      <c r="CV34" s="594"/>
      <c r="CW34" s="594"/>
      <c r="CX34" s="594"/>
      <c r="CY34" s="595"/>
      <c r="CZ34" s="627">
        <v>17.100000000000001</v>
      </c>
      <c r="DA34" s="628"/>
      <c r="DB34" s="628"/>
      <c r="DC34" s="629"/>
      <c r="DD34" s="602">
        <v>605664</v>
      </c>
      <c r="DE34" s="594"/>
      <c r="DF34" s="594"/>
      <c r="DG34" s="594"/>
      <c r="DH34" s="594"/>
      <c r="DI34" s="594"/>
      <c r="DJ34" s="594"/>
      <c r="DK34" s="595"/>
      <c r="DL34" s="602">
        <v>463556</v>
      </c>
      <c r="DM34" s="594"/>
      <c r="DN34" s="594"/>
      <c r="DO34" s="594"/>
      <c r="DP34" s="594"/>
      <c r="DQ34" s="594"/>
      <c r="DR34" s="594"/>
      <c r="DS34" s="594"/>
      <c r="DT34" s="594"/>
      <c r="DU34" s="594"/>
      <c r="DV34" s="595"/>
      <c r="DW34" s="598">
        <v>17</v>
      </c>
      <c r="DX34" s="623"/>
      <c r="DY34" s="623"/>
      <c r="DZ34" s="623"/>
      <c r="EA34" s="623"/>
      <c r="EB34" s="623"/>
      <c r="EC34" s="624"/>
    </row>
    <row r="35" spans="2:133" ht="11.25" customHeight="1">
      <c r="B35" s="590" t="s">
        <v>307</v>
      </c>
      <c r="C35" s="591"/>
      <c r="D35" s="591"/>
      <c r="E35" s="591"/>
      <c r="F35" s="591"/>
      <c r="G35" s="591"/>
      <c r="H35" s="591"/>
      <c r="I35" s="591"/>
      <c r="J35" s="591"/>
      <c r="K35" s="591"/>
      <c r="L35" s="591"/>
      <c r="M35" s="591"/>
      <c r="N35" s="591"/>
      <c r="O35" s="591"/>
      <c r="P35" s="591"/>
      <c r="Q35" s="592"/>
      <c r="R35" s="593">
        <v>214503</v>
      </c>
      <c r="S35" s="594"/>
      <c r="T35" s="594"/>
      <c r="U35" s="594"/>
      <c r="V35" s="594"/>
      <c r="W35" s="594"/>
      <c r="X35" s="594"/>
      <c r="Y35" s="595"/>
      <c r="Z35" s="596">
        <v>4.9000000000000004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560739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90196</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45055</v>
      </c>
      <c r="CS35" s="625"/>
      <c r="CT35" s="625"/>
      <c r="CU35" s="625"/>
      <c r="CV35" s="625"/>
      <c r="CW35" s="625"/>
      <c r="CX35" s="625"/>
      <c r="CY35" s="626"/>
      <c r="CZ35" s="627">
        <v>1.1000000000000001</v>
      </c>
      <c r="DA35" s="628"/>
      <c r="DB35" s="628"/>
      <c r="DC35" s="629"/>
      <c r="DD35" s="602">
        <v>45055</v>
      </c>
      <c r="DE35" s="625"/>
      <c r="DF35" s="625"/>
      <c r="DG35" s="625"/>
      <c r="DH35" s="625"/>
      <c r="DI35" s="625"/>
      <c r="DJ35" s="625"/>
      <c r="DK35" s="626"/>
      <c r="DL35" s="602">
        <v>45055</v>
      </c>
      <c r="DM35" s="625"/>
      <c r="DN35" s="625"/>
      <c r="DO35" s="625"/>
      <c r="DP35" s="625"/>
      <c r="DQ35" s="625"/>
      <c r="DR35" s="625"/>
      <c r="DS35" s="625"/>
      <c r="DT35" s="625"/>
      <c r="DU35" s="625"/>
      <c r="DV35" s="626"/>
      <c r="DW35" s="598">
        <v>1.6</v>
      </c>
      <c r="DX35" s="623"/>
      <c r="DY35" s="623"/>
      <c r="DZ35" s="623"/>
      <c r="EA35" s="623"/>
      <c r="EB35" s="623"/>
      <c r="EC35" s="624"/>
    </row>
    <row r="36" spans="2:133" ht="11.25" customHeight="1">
      <c r="B36" s="636" t="s">
        <v>311</v>
      </c>
      <c r="C36" s="637"/>
      <c r="D36" s="637"/>
      <c r="E36" s="637"/>
      <c r="F36" s="637"/>
      <c r="G36" s="637"/>
      <c r="H36" s="637"/>
      <c r="I36" s="637"/>
      <c r="J36" s="637"/>
      <c r="K36" s="637"/>
      <c r="L36" s="637"/>
      <c r="M36" s="637"/>
      <c r="N36" s="637"/>
      <c r="O36" s="637"/>
      <c r="P36" s="637"/>
      <c r="Q36" s="638"/>
      <c r="R36" s="665">
        <v>4406422</v>
      </c>
      <c r="S36" s="666"/>
      <c r="T36" s="666"/>
      <c r="U36" s="666"/>
      <c r="V36" s="666"/>
      <c r="W36" s="666"/>
      <c r="X36" s="666"/>
      <c r="Y36" s="667"/>
      <c r="Z36" s="668">
        <v>100</v>
      </c>
      <c r="AA36" s="668"/>
      <c r="AB36" s="668"/>
      <c r="AC36" s="668"/>
      <c r="AD36" s="669">
        <v>2520290</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243535</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81469</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727553</v>
      </c>
      <c r="CS36" s="594"/>
      <c r="CT36" s="594"/>
      <c r="CU36" s="594"/>
      <c r="CV36" s="594"/>
      <c r="CW36" s="594"/>
      <c r="CX36" s="594"/>
      <c r="CY36" s="595"/>
      <c r="CZ36" s="627">
        <v>17.600000000000001</v>
      </c>
      <c r="DA36" s="628"/>
      <c r="DB36" s="628"/>
      <c r="DC36" s="629"/>
      <c r="DD36" s="602">
        <v>544100</v>
      </c>
      <c r="DE36" s="594"/>
      <c r="DF36" s="594"/>
      <c r="DG36" s="594"/>
      <c r="DH36" s="594"/>
      <c r="DI36" s="594"/>
      <c r="DJ36" s="594"/>
      <c r="DK36" s="595"/>
      <c r="DL36" s="602">
        <v>476125</v>
      </c>
      <c r="DM36" s="594"/>
      <c r="DN36" s="594"/>
      <c r="DO36" s="594"/>
      <c r="DP36" s="594"/>
      <c r="DQ36" s="594"/>
      <c r="DR36" s="594"/>
      <c r="DS36" s="594"/>
      <c r="DT36" s="594"/>
      <c r="DU36" s="594"/>
      <c r="DV36" s="595"/>
      <c r="DW36" s="598">
        <v>17.399999999999999</v>
      </c>
      <c r="DX36" s="623"/>
      <c r="DY36" s="623"/>
      <c r="DZ36" s="623"/>
      <c r="EA36" s="623"/>
      <c r="EB36" s="623"/>
      <c r="EC36" s="624"/>
    </row>
    <row r="37" spans="2:133" ht="11.25" customHeight="1">
      <c r="AQ37" s="672" t="s">
        <v>315</v>
      </c>
      <c r="AR37" s="673"/>
      <c r="AS37" s="673"/>
      <c r="AT37" s="673"/>
      <c r="AU37" s="673"/>
      <c r="AV37" s="673"/>
      <c r="AW37" s="673"/>
      <c r="AX37" s="673"/>
      <c r="AY37" s="674"/>
      <c r="AZ37" s="593">
        <v>2375</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1532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289448</v>
      </c>
      <c r="CS37" s="625"/>
      <c r="CT37" s="625"/>
      <c r="CU37" s="625"/>
      <c r="CV37" s="625"/>
      <c r="CW37" s="625"/>
      <c r="CX37" s="625"/>
      <c r="CY37" s="626"/>
      <c r="CZ37" s="627">
        <v>7</v>
      </c>
      <c r="DA37" s="628"/>
      <c r="DB37" s="628"/>
      <c r="DC37" s="629"/>
      <c r="DD37" s="602">
        <v>289448</v>
      </c>
      <c r="DE37" s="625"/>
      <c r="DF37" s="625"/>
      <c r="DG37" s="625"/>
      <c r="DH37" s="625"/>
      <c r="DI37" s="625"/>
      <c r="DJ37" s="625"/>
      <c r="DK37" s="626"/>
      <c r="DL37" s="602">
        <v>272668</v>
      </c>
      <c r="DM37" s="625"/>
      <c r="DN37" s="625"/>
      <c r="DO37" s="625"/>
      <c r="DP37" s="625"/>
      <c r="DQ37" s="625"/>
      <c r="DR37" s="625"/>
      <c r="DS37" s="625"/>
      <c r="DT37" s="625"/>
      <c r="DU37" s="625"/>
      <c r="DV37" s="626"/>
      <c r="DW37" s="598">
        <v>10</v>
      </c>
      <c r="DX37" s="623"/>
      <c r="DY37" s="623"/>
      <c r="DZ37" s="623"/>
      <c r="EA37" s="623"/>
      <c r="EB37" s="623"/>
      <c r="EC37" s="624"/>
    </row>
    <row r="38" spans="2:133" ht="11.25" customHeight="1">
      <c r="AQ38" s="672" t="s">
        <v>318</v>
      </c>
      <c r="AR38" s="673"/>
      <c r="AS38" s="673"/>
      <c r="AT38" s="673"/>
      <c r="AU38" s="673"/>
      <c r="AV38" s="673"/>
      <c r="AW38" s="673"/>
      <c r="AX38" s="673"/>
      <c r="AY38" s="674"/>
      <c r="AZ38" s="593" t="s">
        <v>221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2575</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312017</v>
      </c>
      <c r="CS38" s="594"/>
      <c r="CT38" s="594"/>
      <c r="CU38" s="594"/>
      <c r="CV38" s="594"/>
      <c r="CW38" s="594"/>
      <c r="CX38" s="594"/>
      <c r="CY38" s="595"/>
      <c r="CZ38" s="627">
        <v>7.6</v>
      </c>
      <c r="DA38" s="628"/>
      <c r="DB38" s="628"/>
      <c r="DC38" s="629"/>
      <c r="DD38" s="602">
        <v>266733</v>
      </c>
      <c r="DE38" s="594"/>
      <c r="DF38" s="594"/>
      <c r="DG38" s="594"/>
      <c r="DH38" s="594"/>
      <c r="DI38" s="594"/>
      <c r="DJ38" s="594"/>
      <c r="DK38" s="595"/>
      <c r="DL38" s="602">
        <v>263373</v>
      </c>
      <c r="DM38" s="594"/>
      <c r="DN38" s="594"/>
      <c r="DO38" s="594"/>
      <c r="DP38" s="594"/>
      <c r="DQ38" s="594"/>
      <c r="DR38" s="594"/>
      <c r="DS38" s="594"/>
      <c r="DT38" s="594"/>
      <c r="DU38" s="594"/>
      <c r="DV38" s="595"/>
      <c r="DW38" s="598">
        <v>9.6</v>
      </c>
      <c r="DX38" s="623"/>
      <c r="DY38" s="623"/>
      <c r="DZ38" s="623"/>
      <c r="EA38" s="623"/>
      <c r="EB38" s="623"/>
      <c r="EC38" s="624"/>
    </row>
    <row r="39" spans="2:133" ht="11.25" customHeight="1">
      <c r="AQ39" s="672" t="s">
        <v>321</v>
      </c>
      <c r="AR39" s="673"/>
      <c r="AS39" s="673"/>
      <c r="AT39" s="673"/>
      <c r="AU39" s="673"/>
      <c r="AV39" s="673"/>
      <c r="AW39" s="673"/>
      <c r="AX39" s="673"/>
      <c r="AY39" s="674"/>
      <c r="AZ39" s="593" t="s">
        <v>221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78</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199057</v>
      </c>
      <c r="CS39" s="625"/>
      <c r="CT39" s="625"/>
      <c r="CU39" s="625"/>
      <c r="CV39" s="625"/>
      <c r="CW39" s="625"/>
      <c r="CX39" s="625"/>
      <c r="CY39" s="626"/>
      <c r="CZ39" s="627">
        <v>4.8</v>
      </c>
      <c r="DA39" s="628"/>
      <c r="DB39" s="628"/>
      <c r="DC39" s="629"/>
      <c r="DD39" s="602">
        <v>185900</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56890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90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55649</v>
      </c>
      <c r="CS40" s="594"/>
      <c r="CT40" s="594"/>
      <c r="CU40" s="594"/>
      <c r="CV40" s="594"/>
      <c r="CW40" s="594"/>
      <c r="CX40" s="594"/>
      <c r="CY40" s="595"/>
      <c r="CZ40" s="627">
        <v>1.3</v>
      </c>
      <c r="DA40" s="628"/>
      <c r="DB40" s="628"/>
      <c r="DC40" s="629"/>
      <c r="DD40" s="602">
        <v>13949</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257939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331</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304563</v>
      </c>
      <c r="CS42" s="594"/>
      <c r="CT42" s="594"/>
      <c r="CU42" s="594"/>
      <c r="CV42" s="594"/>
      <c r="CW42" s="594"/>
      <c r="CX42" s="594"/>
      <c r="CY42" s="595"/>
      <c r="CZ42" s="627">
        <v>7.4</v>
      </c>
      <c r="DA42" s="676"/>
      <c r="DB42" s="676"/>
      <c r="DC42" s="677"/>
      <c r="DD42" s="602">
        <v>166625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2142</v>
      </c>
      <c r="CS43" s="625"/>
      <c r="CT43" s="625"/>
      <c r="CU43" s="625"/>
      <c r="CV43" s="625"/>
      <c r="CW43" s="625"/>
      <c r="CX43" s="625"/>
      <c r="CY43" s="626"/>
      <c r="CZ43" s="627">
        <v>0.1</v>
      </c>
      <c r="DA43" s="628"/>
      <c r="DB43" s="628"/>
      <c r="DC43" s="629"/>
      <c r="DD43" s="602">
        <v>1689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304529</v>
      </c>
      <c r="CS44" s="594"/>
      <c r="CT44" s="594"/>
      <c r="CU44" s="594"/>
      <c r="CV44" s="594"/>
      <c r="CW44" s="594"/>
      <c r="CX44" s="594"/>
      <c r="CY44" s="595"/>
      <c r="CZ44" s="627">
        <v>7.4</v>
      </c>
      <c r="DA44" s="676"/>
      <c r="DB44" s="676"/>
      <c r="DC44" s="677"/>
      <c r="DD44" s="602">
        <v>166591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89466</v>
      </c>
      <c r="CS45" s="625"/>
      <c r="CT45" s="625"/>
      <c r="CU45" s="625"/>
      <c r="CV45" s="625"/>
      <c r="CW45" s="625"/>
      <c r="CX45" s="625"/>
      <c r="CY45" s="626"/>
      <c r="CZ45" s="627">
        <v>2.2000000000000002</v>
      </c>
      <c r="DA45" s="628"/>
      <c r="DB45" s="628"/>
      <c r="DC45" s="629"/>
      <c r="DD45" s="602">
        <v>30387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178973</v>
      </c>
      <c r="CS46" s="594"/>
      <c r="CT46" s="594"/>
      <c r="CU46" s="594"/>
      <c r="CV46" s="594"/>
      <c r="CW46" s="594"/>
      <c r="CX46" s="594"/>
      <c r="CY46" s="595"/>
      <c r="CZ46" s="627">
        <v>4.3</v>
      </c>
      <c r="DA46" s="676"/>
      <c r="DB46" s="676"/>
      <c r="DC46" s="677"/>
      <c r="DD46" s="602">
        <v>115914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34</v>
      </c>
      <c r="CS47" s="625"/>
      <c r="CT47" s="625"/>
      <c r="CU47" s="625"/>
      <c r="CV47" s="625"/>
      <c r="CW47" s="625"/>
      <c r="CX47" s="625"/>
      <c r="CY47" s="626"/>
      <c r="CZ47" s="627">
        <v>0</v>
      </c>
      <c r="DA47" s="628"/>
      <c r="DB47" s="628"/>
      <c r="DC47" s="629"/>
      <c r="DD47" s="602">
        <v>34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4125730</v>
      </c>
      <c r="CS49" s="661"/>
      <c r="CT49" s="661"/>
      <c r="CU49" s="661"/>
      <c r="CV49" s="661"/>
      <c r="CW49" s="661"/>
      <c r="CX49" s="661"/>
      <c r="CY49" s="688"/>
      <c r="CZ49" s="689">
        <v>100</v>
      </c>
      <c r="DA49" s="690"/>
      <c r="DB49" s="690"/>
      <c r="DC49" s="691"/>
      <c r="DD49" s="692">
        <v>3027200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4407</v>
      </c>
      <c r="R7" s="723"/>
      <c r="S7" s="723"/>
      <c r="T7" s="723"/>
      <c r="U7" s="723"/>
      <c r="V7" s="723">
        <v>4128</v>
      </c>
      <c r="W7" s="723"/>
      <c r="X7" s="723"/>
      <c r="Y7" s="723"/>
      <c r="Z7" s="723"/>
      <c r="AA7" s="723">
        <v>279</v>
      </c>
      <c r="AB7" s="723"/>
      <c r="AC7" s="723"/>
      <c r="AD7" s="723"/>
      <c r="AE7" s="724"/>
      <c r="AF7" s="725">
        <v>222</v>
      </c>
      <c r="AG7" s="726"/>
      <c r="AH7" s="726"/>
      <c r="AI7" s="726"/>
      <c r="AJ7" s="727"/>
      <c r="AK7" s="762">
        <v>13</v>
      </c>
      <c r="AL7" s="763"/>
      <c r="AM7" s="763"/>
      <c r="AN7" s="763"/>
      <c r="AO7" s="763"/>
      <c r="AP7" s="763">
        <v>3497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533</v>
      </c>
      <c r="BT7" s="767"/>
      <c r="BU7" s="767"/>
      <c r="BV7" s="767"/>
      <c r="BW7" s="767"/>
      <c r="BX7" s="767"/>
      <c r="BY7" s="767"/>
      <c r="BZ7" s="767"/>
      <c r="CA7" s="767"/>
      <c r="CB7" s="767"/>
      <c r="CC7" s="767"/>
      <c r="CD7" s="767"/>
      <c r="CE7" s="767"/>
      <c r="CF7" s="767"/>
      <c r="CG7" s="768"/>
      <c r="CH7" s="759">
        <v>0</v>
      </c>
      <c r="CI7" s="760"/>
      <c r="CJ7" s="760"/>
      <c r="CK7" s="760"/>
      <c r="CL7" s="761"/>
      <c r="CM7" s="759">
        <v>354</v>
      </c>
      <c r="CN7" s="760"/>
      <c r="CO7" s="760"/>
      <c r="CP7" s="760"/>
      <c r="CQ7" s="761"/>
      <c r="CR7" s="759">
        <v>200</v>
      </c>
      <c r="CS7" s="760"/>
      <c r="CT7" s="760"/>
      <c r="CU7" s="760"/>
      <c r="CV7" s="761"/>
      <c r="CW7" s="759">
        <v>32</v>
      </c>
      <c r="CX7" s="760"/>
      <c r="CY7" s="760"/>
      <c r="CZ7" s="760"/>
      <c r="DA7" s="761"/>
      <c r="DB7" s="759" t="s">
        <v>555</v>
      </c>
      <c r="DC7" s="760"/>
      <c r="DD7" s="760"/>
      <c r="DE7" s="760"/>
      <c r="DF7" s="761"/>
      <c r="DG7" s="759" t="s">
        <v>555</v>
      </c>
      <c r="DH7" s="760"/>
      <c r="DI7" s="760"/>
      <c r="DJ7" s="760"/>
      <c r="DK7" s="761"/>
      <c r="DL7" s="759" t="s">
        <v>555</v>
      </c>
      <c r="DM7" s="760"/>
      <c r="DN7" s="760"/>
      <c r="DO7" s="760"/>
      <c r="DP7" s="761"/>
      <c r="DQ7" s="759" t="s">
        <v>555</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t="s">
        <v>554</v>
      </c>
      <c r="AG8" s="750"/>
      <c r="AH8" s="750"/>
      <c r="AI8" s="750"/>
      <c r="AJ8" s="751"/>
      <c r="AK8" s="752" t="s">
        <v>553</v>
      </c>
      <c r="AL8" s="753"/>
      <c r="AM8" s="753"/>
      <c r="AN8" s="753"/>
      <c r="AO8" s="753"/>
      <c r="AP8" s="753" t="s">
        <v>553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534</v>
      </c>
      <c r="BT8" s="757"/>
      <c r="BU8" s="757"/>
      <c r="BV8" s="757"/>
      <c r="BW8" s="757"/>
      <c r="BX8" s="757"/>
      <c r="BY8" s="757"/>
      <c r="BZ8" s="757"/>
      <c r="CA8" s="757"/>
      <c r="CB8" s="757"/>
      <c r="CC8" s="757"/>
      <c r="CD8" s="757"/>
      <c r="CE8" s="757"/>
      <c r="CF8" s="757"/>
      <c r="CG8" s="758"/>
      <c r="CH8" s="769">
        <v>0</v>
      </c>
      <c r="CI8" s="770"/>
      <c r="CJ8" s="770"/>
      <c r="CK8" s="770"/>
      <c r="CL8" s="771"/>
      <c r="CM8" s="769">
        <v>13</v>
      </c>
      <c r="CN8" s="770"/>
      <c r="CO8" s="770"/>
      <c r="CP8" s="770"/>
      <c r="CQ8" s="771"/>
      <c r="CR8" s="769">
        <v>10</v>
      </c>
      <c r="CS8" s="770"/>
      <c r="CT8" s="770"/>
      <c r="CU8" s="770"/>
      <c r="CV8" s="771"/>
      <c r="CW8" s="769" t="s">
        <v>555</v>
      </c>
      <c r="CX8" s="770"/>
      <c r="CY8" s="770"/>
      <c r="CZ8" s="770"/>
      <c r="DA8" s="771"/>
      <c r="DB8" s="769" t="s">
        <v>555</v>
      </c>
      <c r="DC8" s="770"/>
      <c r="DD8" s="770"/>
      <c r="DE8" s="770"/>
      <c r="DF8" s="771"/>
      <c r="DG8" s="769" t="s">
        <v>555</v>
      </c>
      <c r="DH8" s="770"/>
      <c r="DI8" s="770"/>
      <c r="DJ8" s="770"/>
      <c r="DK8" s="771"/>
      <c r="DL8" s="769" t="s">
        <v>555</v>
      </c>
      <c r="DM8" s="770"/>
      <c r="DN8" s="770"/>
      <c r="DO8" s="770"/>
      <c r="DP8" s="771"/>
      <c r="DQ8" s="769" t="s">
        <v>555</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15</v>
      </c>
      <c r="R9" s="747"/>
      <c r="S9" s="747"/>
      <c r="T9" s="747"/>
      <c r="U9" s="747"/>
      <c r="V9" s="747">
        <v>14</v>
      </c>
      <c r="W9" s="747"/>
      <c r="X9" s="747"/>
      <c r="Y9" s="747"/>
      <c r="Z9" s="747"/>
      <c r="AA9" s="747">
        <v>1</v>
      </c>
      <c r="AB9" s="747"/>
      <c r="AC9" s="747"/>
      <c r="AD9" s="747"/>
      <c r="AE9" s="748"/>
      <c r="AF9" s="749">
        <v>1</v>
      </c>
      <c r="AG9" s="750"/>
      <c r="AH9" s="750"/>
      <c r="AI9" s="750"/>
      <c r="AJ9" s="751"/>
      <c r="AK9" s="752" t="s">
        <v>553</v>
      </c>
      <c r="AL9" s="753"/>
      <c r="AM9" s="753"/>
      <c r="AN9" s="753"/>
      <c r="AO9" s="753"/>
      <c r="AP9" s="753" t="s">
        <v>553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4408</v>
      </c>
      <c r="R23" s="782"/>
      <c r="S23" s="782"/>
      <c r="T23" s="782"/>
      <c r="U23" s="782"/>
      <c r="V23" s="782">
        <v>4127</v>
      </c>
      <c r="W23" s="782"/>
      <c r="X23" s="782"/>
      <c r="Y23" s="782"/>
      <c r="Z23" s="782"/>
      <c r="AA23" s="782">
        <v>281</v>
      </c>
      <c r="AB23" s="782"/>
      <c r="AC23" s="782"/>
      <c r="AD23" s="782"/>
      <c r="AE23" s="783"/>
      <c r="AF23" s="784">
        <v>223</v>
      </c>
      <c r="AG23" s="782"/>
      <c r="AH23" s="782"/>
      <c r="AI23" s="782"/>
      <c r="AJ23" s="785"/>
      <c r="AK23" s="786"/>
      <c r="AL23" s="787"/>
      <c r="AM23" s="787"/>
      <c r="AN23" s="787"/>
      <c r="AO23" s="787"/>
      <c r="AP23" s="782">
        <v>3497</v>
      </c>
      <c r="AQ23" s="782"/>
      <c r="AR23" s="782"/>
      <c r="AS23" s="782"/>
      <c r="AT23" s="782"/>
      <c r="AU23" s="788"/>
      <c r="AV23" s="788"/>
      <c r="AW23" s="788"/>
      <c r="AX23" s="788"/>
      <c r="AY23" s="789"/>
      <c r="AZ23" s="797" t="s">
        <v>366</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1321</v>
      </c>
      <c r="R28" s="811"/>
      <c r="S28" s="811"/>
      <c r="T28" s="811"/>
      <c r="U28" s="811"/>
      <c r="V28" s="811">
        <v>1231</v>
      </c>
      <c r="W28" s="811"/>
      <c r="X28" s="811"/>
      <c r="Y28" s="811"/>
      <c r="Z28" s="811"/>
      <c r="AA28" s="811">
        <v>90</v>
      </c>
      <c r="AB28" s="811"/>
      <c r="AC28" s="811"/>
      <c r="AD28" s="811"/>
      <c r="AE28" s="812"/>
      <c r="AF28" s="813">
        <v>90</v>
      </c>
      <c r="AG28" s="811"/>
      <c r="AH28" s="811"/>
      <c r="AI28" s="811"/>
      <c r="AJ28" s="814"/>
      <c r="AK28" s="815">
        <v>57</v>
      </c>
      <c r="AL28" s="806"/>
      <c r="AM28" s="806"/>
      <c r="AN28" s="806"/>
      <c r="AO28" s="806"/>
      <c r="AP28" s="806" t="s">
        <v>553</v>
      </c>
      <c r="AQ28" s="806"/>
      <c r="AR28" s="806"/>
      <c r="AS28" s="806"/>
      <c r="AT28" s="806"/>
      <c r="AU28" s="806" t="s">
        <v>553</v>
      </c>
      <c r="AV28" s="806"/>
      <c r="AW28" s="806"/>
      <c r="AX28" s="806"/>
      <c r="AY28" s="806"/>
      <c r="AZ28" s="807" t="s">
        <v>553</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866</v>
      </c>
      <c r="R29" s="747"/>
      <c r="S29" s="747"/>
      <c r="T29" s="747"/>
      <c r="U29" s="747"/>
      <c r="V29" s="747">
        <v>846</v>
      </c>
      <c r="W29" s="747"/>
      <c r="X29" s="747"/>
      <c r="Y29" s="747"/>
      <c r="Z29" s="747"/>
      <c r="AA29" s="747">
        <v>20</v>
      </c>
      <c r="AB29" s="747"/>
      <c r="AC29" s="747"/>
      <c r="AD29" s="747"/>
      <c r="AE29" s="748"/>
      <c r="AF29" s="749">
        <v>20</v>
      </c>
      <c r="AG29" s="750"/>
      <c r="AH29" s="750"/>
      <c r="AI29" s="750"/>
      <c r="AJ29" s="751"/>
      <c r="AK29" s="818">
        <v>121</v>
      </c>
      <c r="AL29" s="819"/>
      <c r="AM29" s="819"/>
      <c r="AN29" s="819"/>
      <c r="AO29" s="819"/>
      <c r="AP29" s="819" t="s">
        <v>553</v>
      </c>
      <c r="AQ29" s="819"/>
      <c r="AR29" s="819"/>
      <c r="AS29" s="819"/>
      <c r="AT29" s="819"/>
      <c r="AU29" s="819" t="s">
        <v>553</v>
      </c>
      <c r="AV29" s="819"/>
      <c r="AW29" s="819"/>
      <c r="AX29" s="819"/>
      <c r="AY29" s="819"/>
      <c r="AZ29" s="820" t="s">
        <v>553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130</v>
      </c>
      <c r="R30" s="747"/>
      <c r="S30" s="747"/>
      <c r="T30" s="747"/>
      <c r="U30" s="747"/>
      <c r="V30" s="747">
        <v>130</v>
      </c>
      <c r="W30" s="747"/>
      <c r="X30" s="747"/>
      <c r="Y30" s="747"/>
      <c r="Z30" s="747"/>
      <c r="AA30" s="747">
        <v>0</v>
      </c>
      <c r="AB30" s="747"/>
      <c r="AC30" s="747"/>
      <c r="AD30" s="747"/>
      <c r="AE30" s="748"/>
      <c r="AF30" s="749">
        <v>0</v>
      </c>
      <c r="AG30" s="750"/>
      <c r="AH30" s="750"/>
      <c r="AI30" s="750"/>
      <c r="AJ30" s="751"/>
      <c r="AK30" s="818">
        <v>30</v>
      </c>
      <c r="AL30" s="819"/>
      <c r="AM30" s="819"/>
      <c r="AN30" s="819"/>
      <c r="AO30" s="819"/>
      <c r="AP30" s="819" t="s">
        <v>553</v>
      </c>
      <c r="AQ30" s="819"/>
      <c r="AR30" s="819"/>
      <c r="AS30" s="819"/>
      <c r="AT30" s="819"/>
      <c r="AU30" s="819" t="s">
        <v>553</v>
      </c>
      <c r="AV30" s="819"/>
      <c r="AW30" s="819"/>
      <c r="AX30" s="819"/>
      <c r="AY30" s="819"/>
      <c r="AZ30" s="820" t="s">
        <v>553</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86</v>
      </c>
      <c r="R31" s="747"/>
      <c r="S31" s="747"/>
      <c r="T31" s="747"/>
      <c r="U31" s="747"/>
      <c r="V31" s="747">
        <v>85</v>
      </c>
      <c r="W31" s="747"/>
      <c r="X31" s="747"/>
      <c r="Y31" s="747"/>
      <c r="Z31" s="747"/>
      <c r="AA31" s="747">
        <v>1</v>
      </c>
      <c r="AB31" s="747"/>
      <c r="AC31" s="747"/>
      <c r="AD31" s="747"/>
      <c r="AE31" s="748"/>
      <c r="AF31" s="749">
        <v>1</v>
      </c>
      <c r="AG31" s="750"/>
      <c r="AH31" s="750"/>
      <c r="AI31" s="750"/>
      <c r="AJ31" s="751"/>
      <c r="AK31" s="818" t="s">
        <v>555</v>
      </c>
      <c r="AL31" s="819"/>
      <c r="AM31" s="819"/>
      <c r="AN31" s="819"/>
      <c r="AO31" s="819"/>
      <c r="AP31" s="819" t="s">
        <v>553</v>
      </c>
      <c r="AQ31" s="819"/>
      <c r="AR31" s="819"/>
      <c r="AS31" s="819"/>
      <c r="AT31" s="819"/>
      <c r="AU31" s="819" t="s">
        <v>553</v>
      </c>
      <c r="AV31" s="819"/>
      <c r="AW31" s="819"/>
      <c r="AX31" s="819"/>
      <c r="AY31" s="819"/>
      <c r="AZ31" s="820" t="s">
        <v>553</v>
      </c>
      <c r="BA31" s="820"/>
      <c r="BB31" s="820"/>
      <c r="BC31" s="820"/>
      <c r="BD31" s="820"/>
      <c r="BE31" s="816" t="s">
        <v>552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271</v>
      </c>
      <c r="R32" s="747"/>
      <c r="S32" s="747"/>
      <c r="T32" s="747"/>
      <c r="U32" s="747"/>
      <c r="V32" s="747">
        <v>248</v>
      </c>
      <c r="W32" s="747"/>
      <c r="X32" s="747"/>
      <c r="Y32" s="747"/>
      <c r="Z32" s="747"/>
      <c r="AA32" s="747">
        <v>23</v>
      </c>
      <c r="AB32" s="747"/>
      <c r="AC32" s="747"/>
      <c r="AD32" s="747"/>
      <c r="AE32" s="748"/>
      <c r="AF32" s="749">
        <v>161</v>
      </c>
      <c r="AG32" s="750"/>
      <c r="AH32" s="750"/>
      <c r="AI32" s="750"/>
      <c r="AJ32" s="751"/>
      <c r="AK32" s="818">
        <v>2</v>
      </c>
      <c r="AL32" s="819"/>
      <c r="AM32" s="819"/>
      <c r="AN32" s="819"/>
      <c r="AO32" s="819"/>
      <c r="AP32" s="819">
        <v>162</v>
      </c>
      <c r="AQ32" s="819"/>
      <c r="AR32" s="819"/>
      <c r="AS32" s="819"/>
      <c r="AT32" s="819"/>
      <c r="AU32" s="819">
        <v>1</v>
      </c>
      <c r="AV32" s="819"/>
      <c r="AW32" s="819"/>
      <c r="AX32" s="819"/>
      <c r="AY32" s="819"/>
      <c r="AZ32" s="820" t="s">
        <v>553</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305</v>
      </c>
      <c r="R33" s="747"/>
      <c r="S33" s="747"/>
      <c r="T33" s="747"/>
      <c r="U33" s="747"/>
      <c r="V33" s="747">
        <v>280</v>
      </c>
      <c r="W33" s="747"/>
      <c r="X33" s="747"/>
      <c r="Y33" s="747"/>
      <c r="Z33" s="747"/>
      <c r="AA33" s="747">
        <v>25</v>
      </c>
      <c r="AB33" s="747"/>
      <c r="AC33" s="747"/>
      <c r="AD33" s="747"/>
      <c r="AE33" s="748"/>
      <c r="AF33" s="749">
        <v>92</v>
      </c>
      <c r="AG33" s="750"/>
      <c r="AH33" s="750"/>
      <c r="AI33" s="750"/>
      <c r="AJ33" s="751"/>
      <c r="AK33" s="818">
        <v>244</v>
      </c>
      <c r="AL33" s="819"/>
      <c r="AM33" s="819"/>
      <c r="AN33" s="819"/>
      <c r="AO33" s="819"/>
      <c r="AP33" s="819">
        <v>3474</v>
      </c>
      <c r="AQ33" s="819"/>
      <c r="AR33" s="819"/>
      <c r="AS33" s="819"/>
      <c r="AT33" s="819"/>
      <c r="AU33" s="819">
        <v>2762</v>
      </c>
      <c r="AV33" s="819"/>
      <c r="AW33" s="819"/>
      <c r="AX33" s="819"/>
      <c r="AY33" s="819"/>
      <c r="AZ33" s="820" t="s">
        <v>553</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364</v>
      </c>
      <c r="AG63" s="830"/>
      <c r="AH63" s="830"/>
      <c r="AI63" s="830"/>
      <c r="AJ63" s="831"/>
      <c r="AK63" s="832"/>
      <c r="AL63" s="827"/>
      <c r="AM63" s="827"/>
      <c r="AN63" s="827"/>
      <c r="AO63" s="827"/>
      <c r="AP63" s="830">
        <v>3635</v>
      </c>
      <c r="AQ63" s="830"/>
      <c r="AR63" s="830"/>
      <c r="AS63" s="830"/>
      <c r="AT63" s="830"/>
      <c r="AU63" s="830">
        <v>2762</v>
      </c>
      <c r="AV63" s="830"/>
      <c r="AW63" s="830"/>
      <c r="AX63" s="830"/>
      <c r="AY63" s="830"/>
      <c r="AZ63" s="834"/>
      <c r="BA63" s="834"/>
      <c r="BB63" s="834"/>
      <c r="BC63" s="834"/>
      <c r="BD63" s="834"/>
      <c r="BE63" s="835"/>
      <c r="BF63" s="835"/>
      <c r="BG63" s="835"/>
      <c r="BH63" s="835"/>
      <c r="BI63" s="836"/>
      <c r="BJ63" s="837" t="s">
        <v>366</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535</v>
      </c>
      <c r="C68" s="858"/>
      <c r="D68" s="858"/>
      <c r="E68" s="858"/>
      <c r="F68" s="858"/>
      <c r="G68" s="858"/>
      <c r="H68" s="858"/>
      <c r="I68" s="858"/>
      <c r="J68" s="858"/>
      <c r="K68" s="858"/>
      <c r="L68" s="858"/>
      <c r="M68" s="858"/>
      <c r="N68" s="858"/>
      <c r="O68" s="858"/>
      <c r="P68" s="859"/>
      <c r="Q68" s="860">
        <v>8652</v>
      </c>
      <c r="R68" s="854"/>
      <c r="S68" s="854"/>
      <c r="T68" s="854"/>
      <c r="U68" s="854"/>
      <c r="V68" s="854">
        <v>7933</v>
      </c>
      <c r="W68" s="854"/>
      <c r="X68" s="854"/>
      <c r="Y68" s="854"/>
      <c r="Z68" s="854"/>
      <c r="AA68" s="854">
        <v>718</v>
      </c>
      <c r="AB68" s="854"/>
      <c r="AC68" s="854"/>
      <c r="AD68" s="854"/>
      <c r="AE68" s="854"/>
      <c r="AF68" s="854">
        <v>718</v>
      </c>
      <c r="AG68" s="854"/>
      <c r="AH68" s="854"/>
      <c r="AI68" s="854"/>
      <c r="AJ68" s="854"/>
      <c r="AK68" s="854">
        <v>652</v>
      </c>
      <c r="AL68" s="854"/>
      <c r="AM68" s="854"/>
      <c r="AN68" s="854"/>
      <c r="AO68" s="854"/>
      <c r="AP68" s="854" t="s">
        <v>555</v>
      </c>
      <c r="AQ68" s="854"/>
      <c r="AR68" s="854"/>
      <c r="AS68" s="854"/>
      <c r="AT68" s="854"/>
      <c r="AU68" s="854" t="s">
        <v>555</v>
      </c>
      <c r="AV68" s="854"/>
      <c r="AW68" s="854"/>
      <c r="AX68" s="854"/>
      <c r="AY68" s="854"/>
      <c r="AZ68" s="855" t="s">
        <v>545</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535</v>
      </c>
      <c r="C69" s="862"/>
      <c r="D69" s="862"/>
      <c r="E69" s="862"/>
      <c r="F69" s="862"/>
      <c r="G69" s="862"/>
      <c r="H69" s="862"/>
      <c r="I69" s="862"/>
      <c r="J69" s="862"/>
      <c r="K69" s="862"/>
      <c r="L69" s="862"/>
      <c r="M69" s="862"/>
      <c r="N69" s="862"/>
      <c r="O69" s="862"/>
      <c r="P69" s="863"/>
      <c r="Q69" s="864">
        <v>948</v>
      </c>
      <c r="R69" s="819"/>
      <c r="S69" s="819"/>
      <c r="T69" s="819"/>
      <c r="U69" s="819"/>
      <c r="V69" s="819">
        <v>751</v>
      </c>
      <c r="W69" s="819"/>
      <c r="X69" s="819"/>
      <c r="Y69" s="819"/>
      <c r="Z69" s="819"/>
      <c r="AA69" s="819">
        <v>197</v>
      </c>
      <c r="AB69" s="819"/>
      <c r="AC69" s="819"/>
      <c r="AD69" s="819"/>
      <c r="AE69" s="819"/>
      <c r="AF69" s="819">
        <v>197</v>
      </c>
      <c r="AG69" s="819"/>
      <c r="AH69" s="819"/>
      <c r="AI69" s="819"/>
      <c r="AJ69" s="819"/>
      <c r="AK69" s="819" t="s">
        <v>555</v>
      </c>
      <c r="AL69" s="819"/>
      <c r="AM69" s="819"/>
      <c r="AN69" s="819"/>
      <c r="AO69" s="819"/>
      <c r="AP69" s="819" t="s">
        <v>555</v>
      </c>
      <c r="AQ69" s="819"/>
      <c r="AR69" s="819"/>
      <c r="AS69" s="819"/>
      <c r="AT69" s="819"/>
      <c r="AU69" s="819" t="s">
        <v>555</v>
      </c>
      <c r="AV69" s="819"/>
      <c r="AW69" s="819"/>
      <c r="AX69" s="819"/>
      <c r="AY69" s="819"/>
      <c r="AZ69" s="865" t="s">
        <v>546</v>
      </c>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57</v>
      </c>
      <c r="R70" s="819"/>
      <c r="S70" s="819"/>
      <c r="T70" s="819"/>
      <c r="U70" s="819"/>
      <c r="V70" s="819">
        <v>54</v>
      </c>
      <c r="W70" s="819"/>
      <c r="X70" s="819"/>
      <c r="Y70" s="819"/>
      <c r="Z70" s="819"/>
      <c r="AA70" s="819">
        <v>3</v>
      </c>
      <c r="AB70" s="819"/>
      <c r="AC70" s="819"/>
      <c r="AD70" s="819"/>
      <c r="AE70" s="819"/>
      <c r="AF70" s="819">
        <v>3</v>
      </c>
      <c r="AG70" s="819"/>
      <c r="AH70" s="819"/>
      <c r="AI70" s="819"/>
      <c r="AJ70" s="819"/>
      <c r="AK70" s="819">
        <v>56</v>
      </c>
      <c r="AL70" s="819"/>
      <c r="AM70" s="819"/>
      <c r="AN70" s="819"/>
      <c r="AO70" s="819"/>
      <c r="AP70" s="819" t="s">
        <v>555</v>
      </c>
      <c r="AQ70" s="819"/>
      <c r="AR70" s="819"/>
      <c r="AS70" s="819"/>
      <c r="AT70" s="819"/>
      <c r="AU70" s="819" t="s">
        <v>555</v>
      </c>
      <c r="AV70" s="819"/>
      <c r="AW70" s="819"/>
      <c r="AX70" s="819"/>
      <c r="AY70" s="819"/>
      <c r="AZ70" s="865" t="s">
        <v>547</v>
      </c>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6</v>
      </c>
      <c r="R71" s="819"/>
      <c r="S71" s="819"/>
      <c r="T71" s="819"/>
      <c r="U71" s="819"/>
      <c r="V71" s="819">
        <v>3</v>
      </c>
      <c r="W71" s="819"/>
      <c r="X71" s="819"/>
      <c r="Y71" s="819"/>
      <c r="Z71" s="819"/>
      <c r="AA71" s="819">
        <v>3</v>
      </c>
      <c r="AB71" s="819"/>
      <c r="AC71" s="819"/>
      <c r="AD71" s="819"/>
      <c r="AE71" s="819"/>
      <c r="AF71" s="819">
        <v>3</v>
      </c>
      <c r="AG71" s="819"/>
      <c r="AH71" s="819"/>
      <c r="AI71" s="819"/>
      <c r="AJ71" s="819"/>
      <c r="AK71" s="819" t="s">
        <v>555</v>
      </c>
      <c r="AL71" s="819"/>
      <c r="AM71" s="819"/>
      <c r="AN71" s="819"/>
      <c r="AO71" s="819"/>
      <c r="AP71" s="819" t="s">
        <v>555</v>
      </c>
      <c r="AQ71" s="819"/>
      <c r="AR71" s="819"/>
      <c r="AS71" s="819"/>
      <c r="AT71" s="819"/>
      <c r="AU71" s="819" t="s">
        <v>555</v>
      </c>
      <c r="AV71" s="819"/>
      <c r="AW71" s="819"/>
      <c r="AX71" s="819"/>
      <c r="AY71" s="819"/>
      <c r="AZ71" s="865" t="s">
        <v>548</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97</v>
      </c>
      <c r="R72" s="819"/>
      <c r="S72" s="819"/>
      <c r="T72" s="819"/>
      <c r="U72" s="819"/>
      <c r="V72" s="819">
        <v>92</v>
      </c>
      <c r="W72" s="819"/>
      <c r="X72" s="819"/>
      <c r="Y72" s="819"/>
      <c r="Z72" s="819"/>
      <c r="AA72" s="819">
        <v>5</v>
      </c>
      <c r="AB72" s="819"/>
      <c r="AC72" s="819"/>
      <c r="AD72" s="819"/>
      <c r="AE72" s="819"/>
      <c r="AF72" s="819">
        <v>5</v>
      </c>
      <c r="AG72" s="819"/>
      <c r="AH72" s="819"/>
      <c r="AI72" s="819"/>
      <c r="AJ72" s="819"/>
      <c r="AK72" s="819" t="s">
        <v>555</v>
      </c>
      <c r="AL72" s="819"/>
      <c r="AM72" s="819"/>
      <c r="AN72" s="819"/>
      <c r="AO72" s="819"/>
      <c r="AP72" s="819" t="s">
        <v>555</v>
      </c>
      <c r="AQ72" s="819"/>
      <c r="AR72" s="819"/>
      <c r="AS72" s="819"/>
      <c r="AT72" s="819"/>
      <c r="AU72" s="819" t="s">
        <v>555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182</v>
      </c>
      <c r="R73" s="819"/>
      <c r="S73" s="819"/>
      <c r="T73" s="819"/>
      <c r="U73" s="819"/>
      <c r="V73" s="819">
        <v>180</v>
      </c>
      <c r="W73" s="819"/>
      <c r="X73" s="819"/>
      <c r="Y73" s="819"/>
      <c r="Z73" s="819"/>
      <c r="AA73" s="819">
        <v>2</v>
      </c>
      <c r="AB73" s="819"/>
      <c r="AC73" s="819"/>
      <c r="AD73" s="819"/>
      <c r="AE73" s="819"/>
      <c r="AF73" s="819">
        <v>1</v>
      </c>
      <c r="AG73" s="819"/>
      <c r="AH73" s="819"/>
      <c r="AI73" s="819"/>
      <c r="AJ73" s="819"/>
      <c r="AK73" s="819" t="s">
        <v>555</v>
      </c>
      <c r="AL73" s="819"/>
      <c r="AM73" s="819"/>
      <c r="AN73" s="819"/>
      <c r="AO73" s="819"/>
      <c r="AP73" s="819" t="s">
        <v>555</v>
      </c>
      <c r="AQ73" s="819"/>
      <c r="AR73" s="819"/>
      <c r="AS73" s="819"/>
      <c r="AT73" s="819"/>
      <c r="AU73" s="819" t="s">
        <v>555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1188</v>
      </c>
      <c r="R74" s="819"/>
      <c r="S74" s="819"/>
      <c r="T74" s="819"/>
      <c r="U74" s="819"/>
      <c r="V74" s="819">
        <v>1143</v>
      </c>
      <c r="W74" s="819"/>
      <c r="X74" s="819"/>
      <c r="Y74" s="819"/>
      <c r="Z74" s="819"/>
      <c r="AA74" s="819">
        <v>45</v>
      </c>
      <c r="AB74" s="819"/>
      <c r="AC74" s="819"/>
      <c r="AD74" s="819"/>
      <c r="AE74" s="819"/>
      <c r="AF74" s="819">
        <v>44</v>
      </c>
      <c r="AG74" s="819"/>
      <c r="AH74" s="819"/>
      <c r="AI74" s="819"/>
      <c r="AJ74" s="819"/>
      <c r="AK74" s="819" t="s">
        <v>555</v>
      </c>
      <c r="AL74" s="819"/>
      <c r="AM74" s="819"/>
      <c r="AN74" s="819"/>
      <c r="AO74" s="819"/>
      <c r="AP74" s="819">
        <v>814</v>
      </c>
      <c r="AQ74" s="819"/>
      <c r="AR74" s="819"/>
      <c r="AS74" s="819"/>
      <c r="AT74" s="819"/>
      <c r="AU74" s="819">
        <v>91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804</v>
      </c>
      <c r="R75" s="868"/>
      <c r="S75" s="868"/>
      <c r="T75" s="868"/>
      <c r="U75" s="818"/>
      <c r="V75" s="869">
        <v>751</v>
      </c>
      <c r="W75" s="868"/>
      <c r="X75" s="868"/>
      <c r="Y75" s="868"/>
      <c r="Z75" s="818"/>
      <c r="AA75" s="869">
        <v>53</v>
      </c>
      <c r="AB75" s="868"/>
      <c r="AC75" s="868"/>
      <c r="AD75" s="868"/>
      <c r="AE75" s="818"/>
      <c r="AF75" s="869">
        <v>25</v>
      </c>
      <c r="AG75" s="868"/>
      <c r="AH75" s="868"/>
      <c r="AI75" s="868"/>
      <c r="AJ75" s="818"/>
      <c r="AK75" s="869" t="s">
        <v>555</v>
      </c>
      <c r="AL75" s="868"/>
      <c r="AM75" s="868"/>
      <c r="AN75" s="868"/>
      <c r="AO75" s="818"/>
      <c r="AP75" s="869">
        <v>34</v>
      </c>
      <c r="AQ75" s="868"/>
      <c r="AR75" s="868"/>
      <c r="AS75" s="868"/>
      <c r="AT75" s="818"/>
      <c r="AU75" s="869">
        <v>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1234</v>
      </c>
      <c r="R76" s="868"/>
      <c r="S76" s="868"/>
      <c r="T76" s="868"/>
      <c r="U76" s="818"/>
      <c r="V76" s="869">
        <v>1218</v>
      </c>
      <c r="W76" s="868"/>
      <c r="X76" s="868"/>
      <c r="Y76" s="868"/>
      <c r="Z76" s="818"/>
      <c r="AA76" s="869">
        <v>16</v>
      </c>
      <c r="AB76" s="868"/>
      <c r="AC76" s="868"/>
      <c r="AD76" s="868"/>
      <c r="AE76" s="818"/>
      <c r="AF76" s="869">
        <v>5</v>
      </c>
      <c r="AG76" s="868"/>
      <c r="AH76" s="868"/>
      <c r="AI76" s="868"/>
      <c r="AJ76" s="818"/>
      <c r="AK76" s="869" t="s">
        <v>555</v>
      </c>
      <c r="AL76" s="868"/>
      <c r="AM76" s="868"/>
      <c r="AN76" s="868"/>
      <c r="AO76" s="818"/>
      <c r="AP76" s="869">
        <v>660</v>
      </c>
      <c r="AQ76" s="868"/>
      <c r="AR76" s="868"/>
      <c r="AS76" s="868"/>
      <c r="AT76" s="818"/>
      <c r="AU76" s="869">
        <v>98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280</v>
      </c>
      <c r="R77" s="868"/>
      <c r="S77" s="868"/>
      <c r="T77" s="868"/>
      <c r="U77" s="818"/>
      <c r="V77" s="869">
        <v>277</v>
      </c>
      <c r="W77" s="868"/>
      <c r="X77" s="868"/>
      <c r="Y77" s="868"/>
      <c r="Z77" s="818"/>
      <c r="AA77" s="869">
        <v>3</v>
      </c>
      <c r="AB77" s="868"/>
      <c r="AC77" s="868"/>
      <c r="AD77" s="868"/>
      <c r="AE77" s="818"/>
      <c r="AF77" s="869">
        <v>188</v>
      </c>
      <c r="AG77" s="868"/>
      <c r="AH77" s="868"/>
      <c r="AI77" s="868"/>
      <c r="AJ77" s="818"/>
      <c r="AK77" s="869" t="s">
        <v>555</v>
      </c>
      <c r="AL77" s="868"/>
      <c r="AM77" s="868"/>
      <c r="AN77" s="868"/>
      <c r="AO77" s="818"/>
      <c r="AP77" s="869" t="s">
        <v>555</v>
      </c>
      <c r="AQ77" s="868"/>
      <c r="AR77" s="868"/>
      <c r="AS77" s="868"/>
      <c r="AT77" s="818"/>
      <c r="AU77" s="869" t="s">
        <v>555</v>
      </c>
      <c r="AV77" s="868"/>
      <c r="AW77" s="868"/>
      <c r="AX77" s="868"/>
      <c r="AY77" s="818"/>
      <c r="AZ77" s="865" t="s">
        <v>549</v>
      </c>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1026</v>
      </c>
      <c r="R78" s="819"/>
      <c r="S78" s="819"/>
      <c r="T78" s="819"/>
      <c r="U78" s="819"/>
      <c r="V78" s="819">
        <v>553</v>
      </c>
      <c r="W78" s="819"/>
      <c r="X78" s="819"/>
      <c r="Y78" s="819"/>
      <c r="Z78" s="819"/>
      <c r="AA78" s="819">
        <v>408</v>
      </c>
      <c r="AB78" s="819"/>
      <c r="AC78" s="819"/>
      <c r="AD78" s="819"/>
      <c r="AE78" s="819"/>
      <c r="AF78" s="819">
        <v>661</v>
      </c>
      <c r="AG78" s="819"/>
      <c r="AH78" s="819"/>
      <c r="AI78" s="819"/>
      <c r="AJ78" s="819"/>
      <c r="AK78" s="819" t="s">
        <v>555</v>
      </c>
      <c r="AL78" s="819"/>
      <c r="AM78" s="819"/>
      <c r="AN78" s="819"/>
      <c r="AO78" s="819"/>
      <c r="AP78" s="819">
        <v>1424</v>
      </c>
      <c r="AQ78" s="819"/>
      <c r="AR78" s="819"/>
      <c r="AS78" s="819"/>
      <c r="AT78" s="819"/>
      <c r="AU78" s="819" t="s">
        <v>555</v>
      </c>
      <c r="AV78" s="819"/>
      <c r="AW78" s="819"/>
      <c r="AX78" s="819"/>
      <c r="AY78" s="819"/>
      <c r="AZ78" s="865" t="s">
        <v>549</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543</v>
      </c>
      <c r="C79" s="862"/>
      <c r="D79" s="862"/>
      <c r="E79" s="862"/>
      <c r="F79" s="862"/>
      <c r="G79" s="862"/>
      <c r="H79" s="862"/>
      <c r="I79" s="862"/>
      <c r="J79" s="862"/>
      <c r="K79" s="862"/>
      <c r="L79" s="862"/>
      <c r="M79" s="862"/>
      <c r="N79" s="862"/>
      <c r="O79" s="862"/>
      <c r="P79" s="863"/>
      <c r="Q79" s="864">
        <v>53</v>
      </c>
      <c r="R79" s="819"/>
      <c r="S79" s="819"/>
      <c r="T79" s="819"/>
      <c r="U79" s="819"/>
      <c r="V79" s="819">
        <v>47</v>
      </c>
      <c r="W79" s="819"/>
      <c r="X79" s="819"/>
      <c r="Y79" s="819"/>
      <c r="Z79" s="819"/>
      <c r="AA79" s="819">
        <v>6</v>
      </c>
      <c r="AB79" s="819"/>
      <c r="AC79" s="819"/>
      <c r="AD79" s="819"/>
      <c r="AE79" s="819"/>
      <c r="AF79" s="819">
        <v>6</v>
      </c>
      <c r="AG79" s="819"/>
      <c r="AH79" s="819"/>
      <c r="AI79" s="819"/>
      <c r="AJ79" s="819"/>
      <c r="AK79" s="819">
        <v>24</v>
      </c>
      <c r="AL79" s="819"/>
      <c r="AM79" s="819"/>
      <c r="AN79" s="819"/>
      <c r="AO79" s="819"/>
      <c r="AP79" s="819" t="s">
        <v>555</v>
      </c>
      <c r="AQ79" s="819"/>
      <c r="AR79" s="819"/>
      <c r="AS79" s="819"/>
      <c r="AT79" s="819"/>
      <c r="AU79" s="819" t="s">
        <v>555</v>
      </c>
      <c r="AV79" s="819"/>
      <c r="AW79" s="819"/>
      <c r="AX79" s="819"/>
      <c r="AY79" s="819"/>
      <c r="AZ79" s="865" t="s">
        <v>545</v>
      </c>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t="s">
        <v>543</v>
      </c>
      <c r="C80" s="862"/>
      <c r="D80" s="862"/>
      <c r="E80" s="862"/>
      <c r="F80" s="862"/>
      <c r="G80" s="862"/>
      <c r="H80" s="862"/>
      <c r="I80" s="862"/>
      <c r="J80" s="862"/>
      <c r="K80" s="862"/>
      <c r="L80" s="862"/>
      <c r="M80" s="862"/>
      <c r="N80" s="862"/>
      <c r="O80" s="862"/>
      <c r="P80" s="863"/>
      <c r="Q80" s="864">
        <v>1991</v>
      </c>
      <c r="R80" s="819"/>
      <c r="S80" s="819"/>
      <c r="T80" s="819"/>
      <c r="U80" s="819"/>
      <c r="V80" s="819">
        <v>1991</v>
      </c>
      <c r="W80" s="819"/>
      <c r="X80" s="819"/>
      <c r="Y80" s="819"/>
      <c r="Z80" s="819"/>
      <c r="AA80" s="819">
        <v>0</v>
      </c>
      <c r="AB80" s="819"/>
      <c r="AC80" s="819"/>
      <c r="AD80" s="819"/>
      <c r="AE80" s="819"/>
      <c r="AF80" s="819">
        <v>0</v>
      </c>
      <c r="AG80" s="819"/>
      <c r="AH80" s="819"/>
      <c r="AI80" s="819"/>
      <c r="AJ80" s="819"/>
      <c r="AK80" s="819" t="s">
        <v>555</v>
      </c>
      <c r="AL80" s="819"/>
      <c r="AM80" s="819"/>
      <c r="AN80" s="819"/>
      <c r="AO80" s="819"/>
      <c r="AP80" s="819" t="s">
        <v>555</v>
      </c>
      <c r="AQ80" s="819"/>
      <c r="AR80" s="819"/>
      <c r="AS80" s="819"/>
      <c r="AT80" s="819"/>
      <c r="AU80" s="819" t="s">
        <v>555</v>
      </c>
      <c r="AV80" s="819"/>
      <c r="AW80" s="819"/>
      <c r="AX80" s="819"/>
      <c r="AY80" s="819"/>
      <c r="AZ80" s="865" t="s">
        <v>550</v>
      </c>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t="s">
        <v>544</v>
      </c>
      <c r="C81" s="862"/>
      <c r="D81" s="862"/>
      <c r="E81" s="862"/>
      <c r="F81" s="862"/>
      <c r="G81" s="862"/>
      <c r="H81" s="862"/>
      <c r="I81" s="862"/>
      <c r="J81" s="862"/>
      <c r="K81" s="862"/>
      <c r="L81" s="862"/>
      <c r="M81" s="862"/>
      <c r="N81" s="862"/>
      <c r="O81" s="862"/>
      <c r="P81" s="863"/>
      <c r="Q81" s="864">
        <v>61</v>
      </c>
      <c r="R81" s="819"/>
      <c r="S81" s="819"/>
      <c r="T81" s="819"/>
      <c r="U81" s="819"/>
      <c r="V81" s="819">
        <v>60</v>
      </c>
      <c r="W81" s="819"/>
      <c r="X81" s="819"/>
      <c r="Y81" s="819"/>
      <c r="Z81" s="819"/>
      <c r="AA81" s="819">
        <v>2</v>
      </c>
      <c r="AB81" s="819"/>
      <c r="AC81" s="819"/>
      <c r="AD81" s="819"/>
      <c r="AE81" s="819"/>
      <c r="AF81" s="819">
        <v>2</v>
      </c>
      <c r="AG81" s="819"/>
      <c r="AH81" s="819"/>
      <c r="AI81" s="819"/>
      <c r="AJ81" s="819"/>
      <c r="AK81" s="819" t="s">
        <v>555</v>
      </c>
      <c r="AL81" s="819"/>
      <c r="AM81" s="819"/>
      <c r="AN81" s="819"/>
      <c r="AO81" s="819"/>
      <c r="AP81" s="819" t="s">
        <v>555</v>
      </c>
      <c r="AQ81" s="819"/>
      <c r="AR81" s="819"/>
      <c r="AS81" s="819"/>
      <c r="AT81" s="819"/>
      <c r="AU81" s="819" t="s">
        <v>555</v>
      </c>
      <c r="AV81" s="819"/>
      <c r="AW81" s="819"/>
      <c r="AX81" s="819"/>
      <c r="AY81" s="819"/>
      <c r="AZ81" s="865" t="s">
        <v>545</v>
      </c>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t="s">
        <v>544</v>
      </c>
      <c r="C82" s="862"/>
      <c r="D82" s="862"/>
      <c r="E82" s="862"/>
      <c r="F82" s="862"/>
      <c r="G82" s="862"/>
      <c r="H82" s="862"/>
      <c r="I82" s="862"/>
      <c r="J82" s="862"/>
      <c r="K82" s="862"/>
      <c r="L82" s="862"/>
      <c r="M82" s="862"/>
      <c r="N82" s="862"/>
      <c r="O82" s="862"/>
      <c r="P82" s="863"/>
      <c r="Q82" s="864">
        <v>257828</v>
      </c>
      <c r="R82" s="819"/>
      <c r="S82" s="819"/>
      <c r="T82" s="819"/>
      <c r="U82" s="819"/>
      <c r="V82" s="819">
        <v>257733</v>
      </c>
      <c r="W82" s="819"/>
      <c r="X82" s="819"/>
      <c r="Y82" s="819"/>
      <c r="Z82" s="819"/>
      <c r="AA82" s="819">
        <v>95</v>
      </c>
      <c r="AB82" s="819"/>
      <c r="AC82" s="819"/>
      <c r="AD82" s="819"/>
      <c r="AE82" s="819"/>
      <c r="AF82" s="819">
        <v>95</v>
      </c>
      <c r="AG82" s="819"/>
      <c r="AH82" s="819"/>
      <c r="AI82" s="819"/>
      <c r="AJ82" s="819"/>
      <c r="AK82" s="819">
        <v>9107</v>
      </c>
      <c r="AL82" s="819"/>
      <c r="AM82" s="819"/>
      <c r="AN82" s="819"/>
      <c r="AO82" s="819"/>
      <c r="AP82" s="819" t="s">
        <v>555</v>
      </c>
      <c r="AQ82" s="819"/>
      <c r="AR82" s="819"/>
      <c r="AS82" s="819"/>
      <c r="AT82" s="819"/>
      <c r="AU82" s="819" t="s">
        <v>555</v>
      </c>
      <c r="AV82" s="819"/>
      <c r="AW82" s="819"/>
      <c r="AX82" s="819"/>
      <c r="AY82" s="819"/>
      <c r="AZ82" s="865" t="s">
        <v>551</v>
      </c>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1953</v>
      </c>
      <c r="AG88" s="830"/>
      <c r="AH88" s="830"/>
      <c r="AI88" s="830"/>
      <c r="AJ88" s="830"/>
      <c r="AK88" s="827"/>
      <c r="AL88" s="827"/>
      <c r="AM88" s="827"/>
      <c r="AN88" s="827"/>
      <c r="AO88" s="827"/>
      <c r="AP88" s="830">
        <v>2932</v>
      </c>
      <c r="AQ88" s="830"/>
      <c r="AR88" s="830"/>
      <c r="AS88" s="830"/>
      <c r="AT88" s="830"/>
      <c r="AU88" s="830">
        <v>190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210</v>
      </c>
      <c r="CS102" s="838"/>
      <c r="CT102" s="838"/>
      <c r="CU102" s="838"/>
      <c r="CV102" s="881"/>
      <c r="CW102" s="880">
        <v>32</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287</v>
      </c>
      <c r="AG109" s="883"/>
      <c r="AH109" s="883"/>
      <c r="AI109" s="883"/>
      <c r="AJ109" s="884"/>
      <c r="AK109" s="882" t="s">
        <v>286</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287</v>
      </c>
      <c r="BW109" s="883"/>
      <c r="BX109" s="883"/>
      <c r="BY109" s="883"/>
      <c r="BZ109" s="884"/>
      <c r="CA109" s="882" t="s">
        <v>286</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287</v>
      </c>
      <c r="DM109" s="883"/>
      <c r="DN109" s="883"/>
      <c r="DO109" s="883"/>
      <c r="DP109" s="884"/>
      <c r="DQ109" s="882" t="s">
        <v>286</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279591</v>
      </c>
      <c r="AB110" s="890"/>
      <c r="AC110" s="890"/>
      <c r="AD110" s="890"/>
      <c r="AE110" s="891"/>
      <c r="AF110" s="892">
        <v>308173</v>
      </c>
      <c r="AG110" s="890"/>
      <c r="AH110" s="890"/>
      <c r="AI110" s="890"/>
      <c r="AJ110" s="891"/>
      <c r="AK110" s="892">
        <v>322796</v>
      </c>
      <c r="AL110" s="890"/>
      <c r="AM110" s="890"/>
      <c r="AN110" s="890"/>
      <c r="AO110" s="891"/>
      <c r="AP110" s="893">
        <v>13.7</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3516703</v>
      </c>
      <c r="BR110" s="927"/>
      <c r="BS110" s="927"/>
      <c r="BT110" s="927"/>
      <c r="BU110" s="927"/>
      <c r="BV110" s="927">
        <v>3514162</v>
      </c>
      <c r="BW110" s="927"/>
      <c r="BX110" s="927"/>
      <c r="BY110" s="927"/>
      <c r="BZ110" s="927"/>
      <c r="CA110" s="927">
        <v>3496613</v>
      </c>
      <c r="CB110" s="927"/>
      <c r="CC110" s="927"/>
      <c r="CD110" s="927"/>
      <c r="CE110" s="927"/>
      <c r="CF110" s="941">
        <v>148.80000000000001</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366</v>
      </c>
      <c r="DH110" s="927"/>
      <c r="DI110" s="927"/>
      <c r="DJ110" s="927"/>
      <c r="DK110" s="927"/>
      <c r="DL110" s="927" t="s">
        <v>366</v>
      </c>
      <c r="DM110" s="927"/>
      <c r="DN110" s="927"/>
      <c r="DO110" s="927"/>
      <c r="DP110" s="927"/>
      <c r="DQ110" s="927" t="s">
        <v>366</v>
      </c>
      <c r="DR110" s="927"/>
      <c r="DS110" s="927"/>
      <c r="DT110" s="927"/>
      <c r="DU110" s="927"/>
      <c r="DV110" s="928" t="s">
        <v>366</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366</v>
      </c>
      <c r="AB111" s="934"/>
      <c r="AC111" s="934"/>
      <c r="AD111" s="934"/>
      <c r="AE111" s="935"/>
      <c r="AF111" s="936" t="s">
        <v>366</v>
      </c>
      <c r="AG111" s="934"/>
      <c r="AH111" s="934"/>
      <c r="AI111" s="934"/>
      <c r="AJ111" s="935"/>
      <c r="AK111" s="936" t="s">
        <v>366</v>
      </c>
      <c r="AL111" s="934"/>
      <c r="AM111" s="934"/>
      <c r="AN111" s="934"/>
      <c r="AO111" s="935"/>
      <c r="AP111" s="937" t="s">
        <v>366</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101622</v>
      </c>
      <c r="BR111" s="920"/>
      <c r="BS111" s="920"/>
      <c r="BT111" s="920"/>
      <c r="BU111" s="920"/>
      <c r="BV111" s="920">
        <v>88957</v>
      </c>
      <c r="BW111" s="920"/>
      <c r="BX111" s="920"/>
      <c r="BY111" s="920"/>
      <c r="BZ111" s="920"/>
      <c r="CA111" s="920">
        <v>93675</v>
      </c>
      <c r="CB111" s="920"/>
      <c r="CC111" s="920"/>
      <c r="CD111" s="920"/>
      <c r="CE111" s="920"/>
      <c r="CF111" s="914">
        <v>4</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366</v>
      </c>
      <c r="DH111" s="920"/>
      <c r="DI111" s="920"/>
      <c r="DJ111" s="920"/>
      <c r="DK111" s="920"/>
      <c r="DL111" s="920" t="s">
        <v>366</v>
      </c>
      <c r="DM111" s="920"/>
      <c r="DN111" s="920"/>
      <c r="DO111" s="920"/>
      <c r="DP111" s="920"/>
      <c r="DQ111" s="920" t="s">
        <v>366</v>
      </c>
      <c r="DR111" s="920"/>
      <c r="DS111" s="920"/>
      <c r="DT111" s="920"/>
      <c r="DU111" s="920"/>
      <c r="DV111" s="921" t="s">
        <v>366</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366</v>
      </c>
      <c r="AB112" s="959"/>
      <c r="AC112" s="959"/>
      <c r="AD112" s="959"/>
      <c r="AE112" s="960"/>
      <c r="AF112" s="961" t="s">
        <v>366</v>
      </c>
      <c r="AG112" s="959"/>
      <c r="AH112" s="959"/>
      <c r="AI112" s="959"/>
      <c r="AJ112" s="960"/>
      <c r="AK112" s="961" t="s">
        <v>366</v>
      </c>
      <c r="AL112" s="959"/>
      <c r="AM112" s="959"/>
      <c r="AN112" s="959"/>
      <c r="AO112" s="960"/>
      <c r="AP112" s="962" t="s">
        <v>366</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2529073</v>
      </c>
      <c r="BR112" s="920"/>
      <c r="BS112" s="920"/>
      <c r="BT112" s="920"/>
      <c r="BU112" s="920"/>
      <c r="BV112" s="920">
        <v>2568133</v>
      </c>
      <c r="BW112" s="920"/>
      <c r="BX112" s="920"/>
      <c r="BY112" s="920"/>
      <c r="BZ112" s="920"/>
      <c r="CA112" s="920">
        <v>2762253</v>
      </c>
      <c r="CB112" s="920"/>
      <c r="CC112" s="920"/>
      <c r="CD112" s="920"/>
      <c r="CE112" s="920"/>
      <c r="CF112" s="914">
        <v>117.5</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366</v>
      </c>
      <c r="DH112" s="920"/>
      <c r="DI112" s="920"/>
      <c r="DJ112" s="920"/>
      <c r="DK112" s="920"/>
      <c r="DL112" s="920" t="s">
        <v>366</v>
      </c>
      <c r="DM112" s="920"/>
      <c r="DN112" s="920"/>
      <c r="DO112" s="920"/>
      <c r="DP112" s="920"/>
      <c r="DQ112" s="920" t="s">
        <v>366</v>
      </c>
      <c r="DR112" s="920"/>
      <c r="DS112" s="920"/>
      <c r="DT112" s="920"/>
      <c r="DU112" s="920"/>
      <c r="DV112" s="921" t="s">
        <v>366</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133681</v>
      </c>
      <c r="AB113" s="934"/>
      <c r="AC113" s="934"/>
      <c r="AD113" s="934"/>
      <c r="AE113" s="935"/>
      <c r="AF113" s="936">
        <v>144152</v>
      </c>
      <c r="AG113" s="934"/>
      <c r="AH113" s="934"/>
      <c r="AI113" s="934"/>
      <c r="AJ113" s="935"/>
      <c r="AK113" s="936">
        <v>148206</v>
      </c>
      <c r="AL113" s="934"/>
      <c r="AM113" s="934"/>
      <c r="AN113" s="934"/>
      <c r="AO113" s="935"/>
      <c r="AP113" s="937">
        <v>6.3</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77572</v>
      </c>
      <c r="BR113" s="920"/>
      <c r="BS113" s="920"/>
      <c r="BT113" s="920"/>
      <c r="BU113" s="920"/>
      <c r="BV113" s="920">
        <v>128666</v>
      </c>
      <c r="BW113" s="920"/>
      <c r="BX113" s="920"/>
      <c r="BY113" s="920"/>
      <c r="BZ113" s="920"/>
      <c r="CA113" s="920">
        <v>189923</v>
      </c>
      <c r="CB113" s="920"/>
      <c r="CC113" s="920"/>
      <c r="CD113" s="920"/>
      <c r="CE113" s="920"/>
      <c r="CF113" s="914">
        <v>8.1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366</v>
      </c>
      <c r="DH113" s="959"/>
      <c r="DI113" s="959"/>
      <c r="DJ113" s="959"/>
      <c r="DK113" s="960"/>
      <c r="DL113" s="961" t="s">
        <v>366</v>
      </c>
      <c r="DM113" s="959"/>
      <c r="DN113" s="959"/>
      <c r="DO113" s="959"/>
      <c r="DP113" s="960"/>
      <c r="DQ113" s="961" t="s">
        <v>366</v>
      </c>
      <c r="DR113" s="959"/>
      <c r="DS113" s="959"/>
      <c r="DT113" s="959"/>
      <c r="DU113" s="960"/>
      <c r="DV113" s="962" t="s">
        <v>366</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36600</v>
      </c>
      <c r="AB114" s="959"/>
      <c r="AC114" s="959"/>
      <c r="AD114" s="959"/>
      <c r="AE114" s="960"/>
      <c r="AF114" s="961">
        <v>26369</v>
      </c>
      <c r="AG114" s="959"/>
      <c r="AH114" s="959"/>
      <c r="AI114" s="959"/>
      <c r="AJ114" s="960"/>
      <c r="AK114" s="961">
        <v>12957</v>
      </c>
      <c r="AL114" s="959"/>
      <c r="AM114" s="959"/>
      <c r="AN114" s="959"/>
      <c r="AO114" s="960"/>
      <c r="AP114" s="962">
        <v>0.6</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252669</v>
      </c>
      <c r="BR114" s="920"/>
      <c r="BS114" s="920"/>
      <c r="BT114" s="920"/>
      <c r="BU114" s="920"/>
      <c r="BV114" s="920">
        <v>197976</v>
      </c>
      <c r="BW114" s="920"/>
      <c r="BX114" s="920"/>
      <c r="BY114" s="920"/>
      <c r="BZ114" s="920"/>
      <c r="CA114" s="920">
        <v>152816</v>
      </c>
      <c r="CB114" s="920"/>
      <c r="CC114" s="920"/>
      <c r="CD114" s="920"/>
      <c r="CE114" s="920"/>
      <c r="CF114" s="914">
        <v>6.5</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366</v>
      </c>
      <c r="DH114" s="959"/>
      <c r="DI114" s="959"/>
      <c r="DJ114" s="959"/>
      <c r="DK114" s="960"/>
      <c r="DL114" s="961" t="s">
        <v>366</v>
      </c>
      <c r="DM114" s="959"/>
      <c r="DN114" s="959"/>
      <c r="DO114" s="959"/>
      <c r="DP114" s="960"/>
      <c r="DQ114" s="961" t="s">
        <v>366</v>
      </c>
      <c r="DR114" s="959"/>
      <c r="DS114" s="959"/>
      <c r="DT114" s="959"/>
      <c r="DU114" s="960"/>
      <c r="DV114" s="962" t="s">
        <v>366</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9099</v>
      </c>
      <c r="AB115" s="934"/>
      <c r="AC115" s="934"/>
      <c r="AD115" s="934"/>
      <c r="AE115" s="935"/>
      <c r="AF115" s="936">
        <v>6464</v>
      </c>
      <c r="AG115" s="934"/>
      <c r="AH115" s="934"/>
      <c r="AI115" s="934"/>
      <c r="AJ115" s="935"/>
      <c r="AK115" s="936">
        <v>3624</v>
      </c>
      <c r="AL115" s="934"/>
      <c r="AM115" s="934"/>
      <c r="AN115" s="934"/>
      <c r="AO115" s="935"/>
      <c r="AP115" s="937">
        <v>0.2</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366</v>
      </c>
      <c r="BR115" s="920"/>
      <c r="BS115" s="920"/>
      <c r="BT115" s="920"/>
      <c r="BU115" s="920"/>
      <c r="BV115" s="920" t="s">
        <v>366</v>
      </c>
      <c r="BW115" s="920"/>
      <c r="BX115" s="920"/>
      <c r="BY115" s="920"/>
      <c r="BZ115" s="920"/>
      <c r="CA115" s="920" t="s">
        <v>366</v>
      </c>
      <c r="CB115" s="920"/>
      <c r="CC115" s="920"/>
      <c r="CD115" s="920"/>
      <c r="CE115" s="920"/>
      <c r="CF115" s="914" t="s">
        <v>366</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366</v>
      </c>
      <c r="DH115" s="959"/>
      <c r="DI115" s="959"/>
      <c r="DJ115" s="959"/>
      <c r="DK115" s="960"/>
      <c r="DL115" s="961" t="s">
        <v>366</v>
      </c>
      <c r="DM115" s="959"/>
      <c r="DN115" s="959"/>
      <c r="DO115" s="959"/>
      <c r="DP115" s="960"/>
      <c r="DQ115" s="961" t="s">
        <v>366</v>
      </c>
      <c r="DR115" s="959"/>
      <c r="DS115" s="959"/>
      <c r="DT115" s="959"/>
      <c r="DU115" s="960"/>
      <c r="DV115" s="962" t="s">
        <v>366</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366</v>
      </c>
      <c r="AB116" s="959"/>
      <c r="AC116" s="959"/>
      <c r="AD116" s="959"/>
      <c r="AE116" s="960"/>
      <c r="AF116" s="961" t="s">
        <v>366</v>
      </c>
      <c r="AG116" s="959"/>
      <c r="AH116" s="959"/>
      <c r="AI116" s="959"/>
      <c r="AJ116" s="960"/>
      <c r="AK116" s="961" t="s">
        <v>366</v>
      </c>
      <c r="AL116" s="959"/>
      <c r="AM116" s="959"/>
      <c r="AN116" s="959"/>
      <c r="AO116" s="960"/>
      <c r="AP116" s="962" t="s">
        <v>366</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366</v>
      </c>
      <c r="BR116" s="920"/>
      <c r="BS116" s="920"/>
      <c r="BT116" s="920"/>
      <c r="BU116" s="920"/>
      <c r="BV116" s="920" t="s">
        <v>366</v>
      </c>
      <c r="BW116" s="920"/>
      <c r="BX116" s="920"/>
      <c r="BY116" s="920"/>
      <c r="BZ116" s="920"/>
      <c r="CA116" s="920" t="s">
        <v>366</v>
      </c>
      <c r="CB116" s="920"/>
      <c r="CC116" s="920"/>
      <c r="CD116" s="920"/>
      <c r="CE116" s="920"/>
      <c r="CF116" s="914" t="s">
        <v>366</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366</v>
      </c>
      <c r="DH116" s="959"/>
      <c r="DI116" s="959"/>
      <c r="DJ116" s="959"/>
      <c r="DK116" s="960"/>
      <c r="DL116" s="961" t="s">
        <v>366</v>
      </c>
      <c r="DM116" s="959"/>
      <c r="DN116" s="959"/>
      <c r="DO116" s="959"/>
      <c r="DP116" s="960"/>
      <c r="DQ116" s="961" t="s">
        <v>366</v>
      </c>
      <c r="DR116" s="959"/>
      <c r="DS116" s="959"/>
      <c r="DT116" s="959"/>
      <c r="DU116" s="960"/>
      <c r="DV116" s="962" t="s">
        <v>366</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458971</v>
      </c>
      <c r="AB117" s="966"/>
      <c r="AC117" s="966"/>
      <c r="AD117" s="966"/>
      <c r="AE117" s="967"/>
      <c r="AF117" s="965">
        <v>485158</v>
      </c>
      <c r="AG117" s="966"/>
      <c r="AH117" s="966"/>
      <c r="AI117" s="966"/>
      <c r="AJ117" s="967"/>
      <c r="AK117" s="965">
        <v>487583</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366</v>
      </c>
      <c r="BR117" s="986"/>
      <c r="BS117" s="986"/>
      <c r="BT117" s="986"/>
      <c r="BU117" s="986"/>
      <c r="BV117" s="986" t="s">
        <v>366</v>
      </c>
      <c r="BW117" s="986"/>
      <c r="BX117" s="986"/>
      <c r="BY117" s="986"/>
      <c r="BZ117" s="986"/>
      <c r="CA117" s="986" t="s">
        <v>366</v>
      </c>
      <c r="CB117" s="986"/>
      <c r="CC117" s="986"/>
      <c r="CD117" s="986"/>
      <c r="CE117" s="986"/>
      <c r="CF117" s="914" t="s">
        <v>366</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366</v>
      </c>
      <c r="DH117" s="959"/>
      <c r="DI117" s="959"/>
      <c r="DJ117" s="959"/>
      <c r="DK117" s="960"/>
      <c r="DL117" s="961" t="s">
        <v>366</v>
      </c>
      <c r="DM117" s="959"/>
      <c r="DN117" s="959"/>
      <c r="DO117" s="959"/>
      <c r="DP117" s="960"/>
      <c r="DQ117" s="961" t="s">
        <v>366</v>
      </c>
      <c r="DR117" s="959"/>
      <c r="DS117" s="959"/>
      <c r="DT117" s="959"/>
      <c r="DU117" s="960"/>
      <c r="DV117" s="962" t="s">
        <v>366</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287</v>
      </c>
      <c r="AG118" s="883"/>
      <c r="AH118" s="883"/>
      <c r="AI118" s="883"/>
      <c r="AJ118" s="884"/>
      <c r="AK118" s="882" t="s">
        <v>286</v>
      </c>
      <c r="AL118" s="883"/>
      <c r="AM118" s="883"/>
      <c r="AN118" s="883"/>
      <c r="AO118" s="884"/>
      <c r="AP118" s="990" t="s">
        <v>403</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431</v>
      </c>
      <c r="BP118" s="994"/>
      <c r="BQ118" s="985">
        <v>6477639</v>
      </c>
      <c r="BR118" s="986"/>
      <c r="BS118" s="986"/>
      <c r="BT118" s="986"/>
      <c r="BU118" s="986"/>
      <c r="BV118" s="986">
        <v>6497894</v>
      </c>
      <c r="BW118" s="986"/>
      <c r="BX118" s="986"/>
      <c r="BY118" s="986"/>
      <c r="BZ118" s="986"/>
      <c r="CA118" s="986">
        <v>6695280</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366</v>
      </c>
      <c r="DH118" s="959"/>
      <c r="DI118" s="959"/>
      <c r="DJ118" s="959"/>
      <c r="DK118" s="960"/>
      <c r="DL118" s="961" t="s">
        <v>366</v>
      </c>
      <c r="DM118" s="959"/>
      <c r="DN118" s="959"/>
      <c r="DO118" s="959"/>
      <c r="DP118" s="960"/>
      <c r="DQ118" s="961" t="s">
        <v>366</v>
      </c>
      <c r="DR118" s="959"/>
      <c r="DS118" s="959"/>
      <c r="DT118" s="959"/>
      <c r="DU118" s="960"/>
      <c r="DV118" s="962" t="s">
        <v>366</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366</v>
      </c>
      <c r="AB119" s="890"/>
      <c r="AC119" s="890"/>
      <c r="AD119" s="890"/>
      <c r="AE119" s="891"/>
      <c r="AF119" s="892" t="s">
        <v>366</v>
      </c>
      <c r="AG119" s="890"/>
      <c r="AH119" s="890"/>
      <c r="AI119" s="890"/>
      <c r="AJ119" s="891"/>
      <c r="AK119" s="892" t="s">
        <v>366</v>
      </c>
      <c r="AL119" s="890"/>
      <c r="AM119" s="890"/>
      <c r="AN119" s="890"/>
      <c r="AO119" s="891"/>
      <c r="AP119" s="893" t="s">
        <v>366</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4002259</v>
      </c>
      <c r="BR119" s="927"/>
      <c r="BS119" s="927"/>
      <c r="BT119" s="927"/>
      <c r="BU119" s="927"/>
      <c r="BV119" s="927">
        <v>3794896</v>
      </c>
      <c r="BW119" s="927"/>
      <c r="BX119" s="927"/>
      <c r="BY119" s="927"/>
      <c r="BZ119" s="927"/>
      <c r="CA119" s="927">
        <v>3646627</v>
      </c>
      <c r="CB119" s="927"/>
      <c r="CC119" s="927"/>
      <c r="CD119" s="927"/>
      <c r="CE119" s="927"/>
      <c r="CF119" s="941">
        <v>155.1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101622</v>
      </c>
      <c r="DH119" s="998"/>
      <c r="DI119" s="998"/>
      <c r="DJ119" s="998"/>
      <c r="DK119" s="999"/>
      <c r="DL119" s="1000">
        <v>88957</v>
      </c>
      <c r="DM119" s="998"/>
      <c r="DN119" s="998"/>
      <c r="DO119" s="998"/>
      <c r="DP119" s="999"/>
      <c r="DQ119" s="1000">
        <v>93675</v>
      </c>
      <c r="DR119" s="998"/>
      <c r="DS119" s="998"/>
      <c r="DT119" s="998"/>
      <c r="DU119" s="999"/>
      <c r="DV119" s="1001">
        <v>4</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366</v>
      </c>
      <c r="AB120" s="959"/>
      <c r="AC120" s="959"/>
      <c r="AD120" s="959"/>
      <c r="AE120" s="960"/>
      <c r="AF120" s="961" t="s">
        <v>366</v>
      </c>
      <c r="AG120" s="959"/>
      <c r="AH120" s="959"/>
      <c r="AI120" s="959"/>
      <c r="AJ120" s="960"/>
      <c r="AK120" s="961" t="s">
        <v>366</v>
      </c>
      <c r="AL120" s="959"/>
      <c r="AM120" s="959"/>
      <c r="AN120" s="959"/>
      <c r="AO120" s="960"/>
      <c r="AP120" s="962" t="s">
        <v>366</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88864</v>
      </c>
      <c r="BR120" s="920"/>
      <c r="BS120" s="920"/>
      <c r="BT120" s="920"/>
      <c r="BU120" s="920"/>
      <c r="BV120" s="920">
        <v>82177</v>
      </c>
      <c r="BW120" s="920"/>
      <c r="BX120" s="920"/>
      <c r="BY120" s="920"/>
      <c r="BZ120" s="920"/>
      <c r="CA120" s="920">
        <v>71459</v>
      </c>
      <c r="CB120" s="920"/>
      <c r="CC120" s="920"/>
      <c r="CD120" s="920"/>
      <c r="CE120" s="920"/>
      <c r="CF120" s="914">
        <v>3</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2528258</v>
      </c>
      <c r="DH120" s="927"/>
      <c r="DI120" s="927"/>
      <c r="DJ120" s="927"/>
      <c r="DK120" s="927"/>
      <c r="DL120" s="927">
        <v>2566850</v>
      </c>
      <c r="DM120" s="927"/>
      <c r="DN120" s="927"/>
      <c r="DO120" s="927"/>
      <c r="DP120" s="927"/>
      <c r="DQ120" s="927">
        <v>2761607</v>
      </c>
      <c r="DR120" s="927"/>
      <c r="DS120" s="927"/>
      <c r="DT120" s="927"/>
      <c r="DU120" s="927"/>
      <c r="DV120" s="928">
        <v>117.5</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366</v>
      </c>
      <c r="AB121" s="959"/>
      <c r="AC121" s="959"/>
      <c r="AD121" s="959"/>
      <c r="AE121" s="960"/>
      <c r="AF121" s="961" t="s">
        <v>366</v>
      </c>
      <c r="AG121" s="959"/>
      <c r="AH121" s="959"/>
      <c r="AI121" s="959"/>
      <c r="AJ121" s="960"/>
      <c r="AK121" s="961" t="s">
        <v>366</v>
      </c>
      <c r="AL121" s="959"/>
      <c r="AM121" s="959"/>
      <c r="AN121" s="959"/>
      <c r="AO121" s="960"/>
      <c r="AP121" s="962" t="s">
        <v>366</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4412079</v>
      </c>
      <c r="BR121" s="986"/>
      <c r="BS121" s="986"/>
      <c r="BT121" s="986"/>
      <c r="BU121" s="986"/>
      <c r="BV121" s="986">
        <v>4687171</v>
      </c>
      <c r="BW121" s="986"/>
      <c r="BX121" s="986"/>
      <c r="BY121" s="986"/>
      <c r="BZ121" s="986"/>
      <c r="CA121" s="986">
        <v>4776284</v>
      </c>
      <c r="CB121" s="986"/>
      <c r="CC121" s="986"/>
      <c r="CD121" s="986"/>
      <c r="CE121" s="986"/>
      <c r="CF121" s="1024">
        <v>203.2</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815</v>
      </c>
      <c r="DH121" s="920"/>
      <c r="DI121" s="920"/>
      <c r="DJ121" s="920"/>
      <c r="DK121" s="920"/>
      <c r="DL121" s="920">
        <v>733</v>
      </c>
      <c r="DM121" s="920"/>
      <c r="DN121" s="920"/>
      <c r="DO121" s="920"/>
      <c r="DP121" s="920"/>
      <c r="DQ121" s="920">
        <v>646</v>
      </c>
      <c r="DR121" s="920"/>
      <c r="DS121" s="920"/>
      <c r="DT121" s="920"/>
      <c r="DU121" s="920"/>
      <c r="DV121" s="921">
        <v>0</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366</v>
      </c>
      <c r="AB122" s="959"/>
      <c r="AC122" s="959"/>
      <c r="AD122" s="959"/>
      <c r="AE122" s="960"/>
      <c r="AF122" s="961" t="s">
        <v>366</v>
      </c>
      <c r="AG122" s="959"/>
      <c r="AH122" s="959"/>
      <c r="AI122" s="959"/>
      <c r="AJ122" s="960"/>
      <c r="AK122" s="961" t="s">
        <v>366</v>
      </c>
      <c r="AL122" s="959"/>
      <c r="AM122" s="959"/>
      <c r="AN122" s="959"/>
      <c r="AO122" s="960"/>
      <c r="AP122" s="962" t="s">
        <v>366</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440</v>
      </c>
      <c r="BP122" s="994"/>
      <c r="BQ122" s="1034">
        <v>8503202</v>
      </c>
      <c r="BR122" s="1035"/>
      <c r="BS122" s="1035"/>
      <c r="BT122" s="1035"/>
      <c r="BU122" s="1035"/>
      <c r="BV122" s="1035">
        <v>8564244</v>
      </c>
      <c r="BW122" s="1035"/>
      <c r="BX122" s="1035"/>
      <c r="BY122" s="1035"/>
      <c r="BZ122" s="1035"/>
      <c r="CA122" s="1035">
        <v>8494370</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366</v>
      </c>
      <c r="AB123" s="959"/>
      <c r="AC123" s="959"/>
      <c r="AD123" s="959"/>
      <c r="AE123" s="960"/>
      <c r="AF123" s="961" t="s">
        <v>366</v>
      </c>
      <c r="AG123" s="959"/>
      <c r="AH123" s="959"/>
      <c r="AI123" s="959"/>
      <c r="AJ123" s="960"/>
      <c r="AK123" s="961" t="s">
        <v>366</v>
      </c>
      <c r="AL123" s="959"/>
      <c r="AM123" s="959"/>
      <c r="AN123" s="959"/>
      <c r="AO123" s="960"/>
      <c r="AP123" s="962" t="s">
        <v>366</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366</v>
      </c>
      <c r="BR123" s="1027"/>
      <c r="BS123" s="1027"/>
      <c r="BT123" s="1027"/>
      <c r="BU123" s="1027"/>
      <c r="BV123" s="1027" t="s">
        <v>366</v>
      </c>
      <c r="BW123" s="1027"/>
      <c r="BX123" s="1027"/>
      <c r="BY123" s="1027"/>
      <c r="BZ123" s="1027"/>
      <c r="CA123" s="1027" t="s">
        <v>366</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366</v>
      </c>
      <c r="AB124" s="959"/>
      <c r="AC124" s="959"/>
      <c r="AD124" s="959"/>
      <c r="AE124" s="960"/>
      <c r="AF124" s="961" t="s">
        <v>366</v>
      </c>
      <c r="AG124" s="959"/>
      <c r="AH124" s="959"/>
      <c r="AI124" s="959"/>
      <c r="AJ124" s="960"/>
      <c r="AK124" s="961" t="s">
        <v>366</v>
      </c>
      <c r="AL124" s="959"/>
      <c r="AM124" s="959"/>
      <c r="AN124" s="959"/>
      <c r="AO124" s="960"/>
      <c r="AP124" s="962" t="s">
        <v>366</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366</v>
      </c>
      <c r="DH124" s="998"/>
      <c r="DI124" s="998"/>
      <c r="DJ124" s="998"/>
      <c r="DK124" s="999"/>
      <c r="DL124" s="1000" t="s">
        <v>366</v>
      </c>
      <c r="DM124" s="998"/>
      <c r="DN124" s="998"/>
      <c r="DO124" s="998"/>
      <c r="DP124" s="999"/>
      <c r="DQ124" s="1000" t="s">
        <v>366</v>
      </c>
      <c r="DR124" s="998"/>
      <c r="DS124" s="998"/>
      <c r="DT124" s="998"/>
      <c r="DU124" s="999"/>
      <c r="DV124" s="1001" t="s">
        <v>366</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366</v>
      </c>
      <c r="AB125" s="959"/>
      <c r="AC125" s="959"/>
      <c r="AD125" s="959"/>
      <c r="AE125" s="960"/>
      <c r="AF125" s="961" t="s">
        <v>366</v>
      </c>
      <c r="AG125" s="959"/>
      <c r="AH125" s="959"/>
      <c r="AI125" s="959"/>
      <c r="AJ125" s="960"/>
      <c r="AK125" s="961" t="s">
        <v>366</v>
      </c>
      <c r="AL125" s="959"/>
      <c r="AM125" s="959"/>
      <c r="AN125" s="959"/>
      <c r="AO125" s="960"/>
      <c r="AP125" s="962" t="s">
        <v>366</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366</v>
      </c>
      <c r="DH125" s="927"/>
      <c r="DI125" s="927"/>
      <c r="DJ125" s="927"/>
      <c r="DK125" s="927"/>
      <c r="DL125" s="927" t="s">
        <v>366</v>
      </c>
      <c r="DM125" s="927"/>
      <c r="DN125" s="927"/>
      <c r="DO125" s="927"/>
      <c r="DP125" s="927"/>
      <c r="DQ125" s="927" t="s">
        <v>366</v>
      </c>
      <c r="DR125" s="927"/>
      <c r="DS125" s="927"/>
      <c r="DT125" s="927"/>
      <c r="DU125" s="927"/>
      <c r="DV125" s="928" t="s">
        <v>366</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366</v>
      </c>
      <c r="AB126" s="959"/>
      <c r="AC126" s="959"/>
      <c r="AD126" s="959"/>
      <c r="AE126" s="960"/>
      <c r="AF126" s="961" t="s">
        <v>366</v>
      </c>
      <c r="AG126" s="959"/>
      <c r="AH126" s="959"/>
      <c r="AI126" s="959"/>
      <c r="AJ126" s="960"/>
      <c r="AK126" s="961" t="s">
        <v>366</v>
      </c>
      <c r="AL126" s="959"/>
      <c r="AM126" s="959"/>
      <c r="AN126" s="959"/>
      <c r="AO126" s="960"/>
      <c r="AP126" s="962" t="s">
        <v>366</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366</v>
      </c>
      <c r="DH126" s="920"/>
      <c r="DI126" s="920"/>
      <c r="DJ126" s="920"/>
      <c r="DK126" s="920"/>
      <c r="DL126" s="920" t="s">
        <v>366</v>
      </c>
      <c r="DM126" s="920"/>
      <c r="DN126" s="920"/>
      <c r="DO126" s="920"/>
      <c r="DP126" s="920"/>
      <c r="DQ126" s="920" t="s">
        <v>366</v>
      </c>
      <c r="DR126" s="920"/>
      <c r="DS126" s="920"/>
      <c r="DT126" s="920"/>
      <c r="DU126" s="920"/>
      <c r="DV126" s="921" t="s">
        <v>366</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9099</v>
      </c>
      <c r="AB127" s="959"/>
      <c r="AC127" s="959"/>
      <c r="AD127" s="959"/>
      <c r="AE127" s="960"/>
      <c r="AF127" s="961">
        <v>6464</v>
      </c>
      <c r="AG127" s="959"/>
      <c r="AH127" s="959"/>
      <c r="AI127" s="959"/>
      <c r="AJ127" s="960"/>
      <c r="AK127" s="961">
        <v>3624</v>
      </c>
      <c r="AL127" s="959"/>
      <c r="AM127" s="959"/>
      <c r="AN127" s="959"/>
      <c r="AO127" s="960"/>
      <c r="AP127" s="962">
        <v>0.2</v>
      </c>
      <c r="AQ127" s="963"/>
      <c r="AR127" s="963"/>
      <c r="AS127" s="963"/>
      <c r="AT127" s="964"/>
      <c r="AU127" s="233"/>
      <c r="AV127" s="233"/>
      <c r="AW127" s="233"/>
      <c r="AX127" s="886" t="s">
        <v>451</v>
      </c>
      <c r="AY127" s="887"/>
      <c r="AZ127" s="887"/>
      <c r="BA127" s="887"/>
      <c r="BB127" s="887"/>
      <c r="BC127" s="887"/>
      <c r="BD127" s="887"/>
      <c r="BE127" s="888"/>
      <c r="BF127" s="1041" t="s">
        <v>366</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366</v>
      </c>
      <c r="DH127" s="1048"/>
      <c r="DI127" s="1048"/>
      <c r="DJ127" s="1048"/>
      <c r="DK127" s="1048"/>
      <c r="DL127" s="1048" t="s">
        <v>366</v>
      </c>
      <c r="DM127" s="1048"/>
      <c r="DN127" s="1048"/>
      <c r="DO127" s="1048"/>
      <c r="DP127" s="1048"/>
      <c r="DQ127" s="1048" t="s">
        <v>366</v>
      </c>
      <c r="DR127" s="1048"/>
      <c r="DS127" s="1048"/>
      <c r="DT127" s="1048"/>
      <c r="DU127" s="1048"/>
      <c r="DV127" s="1049" t="s">
        <v>366</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t="s">
        <v>366</v>
      </c>
      <c r="AB128" s="1090"/>
      <c r="AC128" s="1090"/>
      <c r="AD128" s="1090"/>
      <c r="AE128" s="1091"/>
      <c r="AF128" s="1092" t="s">
        <v>366</v>
      </c>
      <c r="AG128" s="1090"/>
      <c r="AH128" s="1090"/>
      <c r="AI128" s="1090"/>
      <c r="AJ128" s="1091"/>
      <c r="AK128" s="1092" t="s">
        <v>366</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366</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2636666</v>
      </c>
      <c r="AB129" s="959"/>
      <c r="AC129" s="959"/>
      <c r="AD129" s="959"/>
      <c r="AE129" s="960"/>
      <c r="AF129" s="961">
        <v>2701365</v>
      </c>
      <c r="AG129" s="959"/>
      <c r="AH129" s="959"/>
      <c r="AI129" s="959"/>
      <c r="AJ129" s="960"/>
      <c r="AK129" s="961">
        <v>2682876</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278280</v>
      </c>
      <c r="AB130" s="959"/>
      <c r="AC130" s="959"/>
      <c r="AD130" s="959"/>
      <c r="AE130" s="960"/>
      <c r="AF130" s="961">
        <v>297014</v>
      </c>
      <c r="AG130" s="959"/>
      <c r="AH130" s="959"/>
      <c r="AI130" s="959"/>
      <c r="AJ130" s="960"/>
      <c r="AK130" s="961">
        <v>332405</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366</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2358386</v>
      </c>
      <c r="AB131" s="998"/>
      <c r="AC131" s="998"/>
      <c r="AD131" s="998"/>
      <c r="AE131" s="999"/>
      <c r="AF131" s="1000">
        <v>2404351</v>
      </c>
      <c r="AG131" s="998"/>
      <c r="AH131" s="998"/>
      <c r="AI131" s="998"/>
      <c r="AJ131" s="999"/>
      <c r="AK131" s="1000">
        <v>2350471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7.661638086</v>
      </c>
      <c r="AB132" s="1104"/>
      <c r="AC132" s="1104"/>
      <c r="AD132" s="1104"/>
      <c r="AE132" s="1105"/>
      <c r="AF132" s="1106">
        <v>7.8251469939999998</v>
      </c>
      <c r="AG132" s="1104"/>
      <c r="AH132" s="1104"/>
      <c r="AI132" s="1104"/>
      <c r="AJ132" s="1105"/>
      <c r="AK132" s="1106">
        <v>6.6019959400000001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8.4</v>
      </c>
      <c r="AB133" s="1111"/>
      <c r="AC133" s="1111"/>
      <c r="AD133" s="1111"/>
      <c r="AE133" s="1112"/>
      <c r="AF133" s="1110">
        <v>8.1</v>
      </c>
      <c r="AG133" s="1111"/>
      <c r="AH133" s="1111"/>
      <c r="AI133" s="1111"/>
      <c r="AJ133" s="1112"/>
      <c r="AK133" s="1110">
        <v>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view="pageBreakPreview" zoomScale="80" zoomScaleNormal="100" zoomScaleSheetLayoutView="80"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680539</v>
      </c>
      <c r="L9" s="264">
        <v>61095</v>
      </c>
      <c r="M9" s="265">
        <v>89595</v>
      </c>
      <c r="N9" s="266">
        <v>-31.8</v>
      </c>
    </row>
    <row r="10" spans="1:16">
      <c r="A10" s="248"/>
      <c r="B10" s="244"/>
      <c r="C10" s="244"/>
      <c r="D10" s="244"/>
      <c r="E10" s="244"/>
      <c r="F10" s="244"/>
      <c r="G10" s="1119" t="s">
        <v>473</v>
      </c>
      <c r="H10" s="1120"/>
      <c r="I10" s="1120"/>
      <c r="J10" s="1121"/>
      <c r="K10" s="267">
        <v>70306</v>
      </c>
      <c r="L10" s="268">
        <v>6312</v>
      </c>
      <c r="M10" s="269">
        <v>8996</v>
      </c>
      <c r="N10" s="270">
        <v>-29.8</v>
      </c>
    </row>
    <row r="11" spans="1:16" ht="13.5" customHeight="1">
      <c r="A11" s="248"/>
      <c r="B11" s="244"/>
      <c r="C11" s="244"/>
      <c r="D11" s="244"/>
      <c r="E11" s="244"/>
      <c r="F11" s="244"/>
      <c r="G11" s="1119" t="s">
        <v>474</v>
      </c>
      <c r="H11" s="1120"/>
      <c r="I11" s="1120"/>
      <c r="J11" s="1121"/>
      <c r="K11" s="267">
        <v>162583</v>
      </c>
      <c r="L11" s="268">
        <v>14596</v>
      </c>
      <c r="M11" s="269">
        <v>12730</v>
      </c>
      <c r="N11" s="270">
        <v>14.7</v>
      </c>
    </row>
    <row r="12" spans="1:16" ht="13.5" customHeight="1">
      <c r="A12" s="248"/>
      <c r="B12" s="244"/>
      <c r="C12" s="244"/>
      <c r="D12" s="244"/>
      <c r="E12" s="244"/>
      <c r="F12" s="244"/>
      <c r="G12" s="1119" t="s">
        <v>475</v>
      </c>
      <c r="H12" s="1120"/>
      <c r="I12" s="1120"/>
      <c r="J12" s="1121"/>
      <c r="K12" s="267">
        <v>2413</v>
      </c>
      <c r="L12" s="268">
        <v>217</v>
      </c>
      <c r="M12" s="269">
        <v>1070</v>
      </c>
      <c r="N12" s="270">
        <v>-79.7</v>
      </c>
    </row>
    <row r="13" spans="1:16" ht="13.5" customHeight="1">
      <c r="A13" s="248"/>
      <c r="B13" s="244"/>
      <c r="C13" s="244"/>
      <c r="D13" s="244"/>
      <c r="E13" s="244"/>
      <c r="F13" s="244"/>
      <c r="G13" s="1119" t="s">
        <v>476</v>
      </c>
      <c r="H13" s="1120"/>
      <c r="I13" s="1120"/>
      <c r="J13" s="1121"/>
      <c r="K13" s="267">
        <v>17003</v>
      </c>
      <c r="L13" s="268">
        <v>1526</v>
      </c>
      <c r="M13" s="269">
        <v>19</v>
      </c>
      <c r="N13" s="270">
        <v>7931.6</v>
      </c>
    </row>
    <row r="14" spans="1:16" ht="13.5" customHeight="1">
      <c r="A14" s="248"/>
      <c r="B14" s="244"/>
      <c r="C14" s="244"/>
      <c r="D14" s="244"/>
      <c r="E14" s="244"/>
      <c r="F14" s="244"/>
      <c r="G14" s="1119" t="s">
        <v>477</v>
      </c>
      <c r="H14" s="1120"/>
      <c r="I14" s="1120"/>
      <c r="J14" s="1121"/>
      <c r="K14" s="267">
        <v>27756</v>
      </c>
      <c r="L14" s="268">
        <v>2492</v>
      </c>
      <c r="M14" s="269">
        <v>4490</v>
      </c>
      <c r="N14" s="270">
        <v>-44.5</v>
      </c>
    </row>
    <row r="15" spans="1:16" ht="13.5" customHeight="1">
      <c r="A15" s="248"/>
      <c r="B15" s="244"/>
      <c r="C15" s="244"/>
      <c r="D15" s="244"/>
      <c r="E15" s="244"/>
      <c r="F15" s="244"/>
      <c r="G15" s="1119" t="s">
        <v>478</v>
      </c>
      <c r="H15" s="1120"/>
      <c r="I15" s="1120"/>
      <c r="J15" s="1121"/>
      <c r="K15" s="267">
        <v>2142</v>
      </c>
      <c r="L15" s="268">
        <v>192</v>
      </c>
      <c r="M15" s="269">
        <v>2030</v>
      </c>
      <c r="N15" s="270">
        <v>-90.5</v>
      </c>
    </row>
    <row r="16" spans="1:16">
      <c r="A16" s="248"/>
      <c r="B16" s="244"/>
      <c r="C16" s="244"/>
      <c r="D16" s="244"/>
      <c r="E16" s="244"/>
      <c r="F16" s="244"/>
      <c r="G16" s="1122" t="s">
        <v>479</v>
      </c>
      <c r="H16" s="1123"/>
      <c r="I16" s="1123"/>
      <c r="J16" s="1124"/>
      <c r="K16" s="268">
        <v>-60564</v>
      </c>
      <c r="L16" s="268">
        <v>-5437</v>
      </c>
      <c r="M16" s="269">
        <v>-9813</v>
      </c>
      <c r="N16" s="270">
        <v>-44.6</v>
      </c>
    </row>
    <row r="17" spans="1:16">
      <c r="A17" s="248"/>
      <c r="B17" s="244"/>
      <c r="C17" s="244"/>
      <c r="D17" s="244"/>
      <c r="E17" s="244"/>
      <c r="F17" s="244"/>
      <c r="G17" s="1122" t="s">
        <v>170</v>
      </c>
      <c r="H17" s="1123"/>
      <c r="I17" s="1123"/>
      <c r="J17" s="1124"/>
      <c r="K17" s="268">
        <v>902178</v>
      </c>
      <c r="L17" s="268">
        <v>80993</v>
      </c>
      <c r="M17" s="269">
        <v>109116</v>
      </c>
      <c r="N17" s="270">
        <v>-25.8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6.46</v>
      </c>
      <c r="L21" s="281">
        <v>10.38</v>
      </c>
      <c r="M21" s="282">
        <v>-3.92</v>
      </c>
      <c r="N21" s="249"/>
      <c r="O21" s="283"/>
      <c r="P21" s="279"/>
    </row>
    <row r="22" spans="1:16" s="284" customFormat="1">
      <c r="A22" s="279"/>
      <c r="B22" s="249"/>
      <c r="C22" s="249"/>
      <c r="D22" s="249"/>
      <c r="E22" s="249"/>
      <c r="F22" s="249"/>
      <c r="G22" s="1114" t="s">
        <v>485</v>
      </c>
      <c r="H22" s="1115"/>
      <c r="I22" s="1115"/>
      <c r="J22" s="1116"/>
      <c r="K22" s="285">
        <v>96.1</v>
      </c>
      <c r="L22" s="286">
        <v>95.1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488</v>
      </c>
      <c r="H32" s="1131"/>
      <c r="I32" s="1131"/>
      <c r="J32" s="1132"/>
      <c r="K32" s="294">
        <v>322796</v>
      </c>
      <c r="L32" s="294">
        <v>28979</v>
      </c>
      <c r="M32" s="295">
        <v>57190</v>
      </c>
      <c r="N32" s="296">
        <v>-49.3</v>
      </c>
    </row>
    <row r="33" spans="1:16" ht="13.5" customHeight="1">
      <c r="A33" s="248"/>
      <c r="B33" s="244"/>
      <c r="C33" s="244"/>
      <c r="D33" s="244"/>
      <c r="E33" s="244"/>
      <c r="F33" s="244"/>
      <c r="G33" s="1130" t="s">
        <v>489</v>
      </c>
      <c r="H33" s="1131"/>
      <c r="I33" s="1131"/>
      <c r="J33" s="1132"/>
      <c r="K33" s="294" t="s">
        <v>490</v>
      </c>
      <c r="L33" s="294" t="s">
        <v>490</v>
      </c>
      <c r="M33" s="295" t="s">
        <v>490</v>
      </c>
      <c r="N33" s="296" t="s">
        <v>490</v>
      </c>
    </row>
    <row r="34" spans="1:16" ht="27" customHeight="1">
      <c r="A34" s="248"/>
      <c r="B34" s="244"/>
      <c r="C34" s="244"/>
      <c r="D34" s="244"/>
      <c r="E34" s="244"/>
      <c r="F34" s="244"/>
      <c r="G34" s="1130" t="s">
        <v>491</v>
      </c>
      <c r="H34" s="1131"/>
      <c r="I34" s="1131"/>
      <c r="J34" s="1132"/>
      <c r="K34" s="294" t="s">
        <v>490</v>
      </c>
      <c r="L34" s="294" t="s">
        <v>490</v>
      </c>
      <c r="M34" s="295">
        <v>1</v>
      </c>
      <c r="N34" s="296" t="s">
        <v>490</v>
      </c>
    </row>
    <row r="35" spans="1:16" ht="27" customHeight="1">
      <c r="A35" s="248"/>
      <c r="B35" s="244"/>
      <c r="C35" s="244"/>
      <c r="D35" s="244"/>
      <c r="E35" s="244"/>
      <c r="F35" s="244"/>
      <c r="G35" s="1130" t="s">
        <v>492</v>
      </c>
      <c r="H35" s="1131"/>
      <c r="I35" s="1131"/>
      <c r="J35" s="1132"/>
      <c r="K35" s="294">
        <v>148206</v>
      </c>
      <c r="L35" s="294">
        <v>13305</v>
      </c>
      <c r="M35" s="295">
        <v>16809</v>
      </c>
      <c r="N35" s="296">
        <v>-20.8</v>
      </c>
    </row>
    <row r="36" spans="1:16" ht="27" customHeight="1">
      <c r="A36" s="248"/>
      <c r="B36" s="244"/>
      <c r="C36" s="244"/>
      <c r="D36" s="244"/>
      <c r="E36" s="244"/>
      <c r="F36" s="244"/>
      <c r="G36" s="1130" t="s">
        <v>493</v>
      </c>
      <c r="H36" s="1131"/>
      <c r="I36" s="1131"/>
      <c r="J36" s="1132"/>
      <c r="K36" s="294">
        <v>12957</v>
      </c>
      <c r="L36" s="294">
        <v>1163</v>
      </c>
      <c r="M36" s="295">
        <v>4695</v>
      </c>
      <c r="N36" s="296">
        <v>-75.2</v>
      </c>
    </row>
    <row r="37" spans="1:16" ht="13.5" customHeight="1">
      <c r="A37" s="248"/>
      <c r="B37" s="244"/>
      <c r="C37" s="244"/>
      <c r="D37" s="244"/>
      <c r="E37" s="244"/>
      <c r="F37" s="244"/>
      <c r="G37" s="1130" t="s">
        <v>494</v>
      </c>
      <c r="H37" s="1131"/>
      <c r="I37" s="1131"/>
      <c r="J37" s="1132"/>
      <c r="K37" s="294">
        <v>3624</v>
      </c>
      <c r="L37" s="294">
        <v>325</v>
      </c>
      <c r="M37" s="295">
        <v>1282</v>
      </c>
      <c r="N37" s="296">
        <v>-74.599999999999994</v>
      </c>
    </row>
    <row r="38" spans="1:16" ht="27" customHeight="1">
      <c r="A38" s="248"/>
      <c r="B38" s="244"/>
      <c r="C38" s="244"/>
      <c r="D38" s="244"/>
      <c r="E38" s="244"/>
      <c r="F38" s="244"/>
      <c r="G38" s="1133" t="s">
        <v>495</v>
      </c>
      <c r="H38" s="1134"/>
      <c r="I38" s="1134"/>
      <c r="J38" s="1135"/>
      <c r="K38" s="297" t="s">
        <v>490</v>
      </c>
      <c r="L38" s="297" t="s">
        <v>490</v>
      </c>
      <c r="M38" s="298">
        <v>8</v>
      </c>
      <c r="N38" s="299" t="s">
        <v>490</v>
      </c>
      <c r="O38" s="293"/>
    </row>
    <row r="39" spans="1:16">
      <c r="A39" s="248"/>
      <c r="B39" s="244"/>
      <c r="C39" s="244"/>
      <c r="D39" s="244"/>
      <c r="E39" s="244"/>
      <c r="F39" s="244"/>
      <c r="G39" s="1133" t="s">
        <v>496</v>
      </c>
      <c r="H39" s="1134"/>
      <c r="I39" s="1134"/>
      <c r="J39" s="1135"/>
      <c r="K39" s="300" t="s">
        <v>490</v>
      </c>
      <c r="L39" s="300" t="s">
        <v>490</v>
      </c>
      <c r="M39" s="301">
        <v>-2615</v>
      </c>
      <c r="N39" s="302" t="s">
        <v>490</v>
      </c>
      <c r="O39" s="293"/>
    </row>
    <row r="40" spans="1:16" ht="27" customHeight="1">
      <c r="A40" s="248"/>
      <c r="B40" s="244"/>
      <c r="C40" s="244"/>
      <c r="D40" s="244"/>
      <c r="E40" s="244"/>
      <c r="F40" s="244"/>
      <c r="G40" s="1130" t="s">
        <v>497</v>
      </c>
      <c r="H40" s="1131"/>
      <c r="I40" s="1131"/>
      <c r="J40" s="1132"/>
      <c r="K40" s="300">
        <v>-332405</v>
      </c>
      <c r="L40" s="300">
        <v>-29842</v>
      </c>
      <c r="M40" s="301">
        <v>-54029</v>
      </c>
      <c r="N40" s="302">
        <v>-44.8</v>
      </c>
      <c r="O40" s="293"/>
    </row>
    <row r="41" spans="1:16">
      <c r="A41" s="248"/>
      <c r="B41" s="244"/>
      <c r="C41" s="244"/>
      <c r="D41" s="244"/>
      <c r="E41" s="244"/>
      <c r="F41" s="244"/>
      <c r="G41" s="1136" t="s">
        <v>281</v>
      </c>
      <c r="H41" s="1137"/>
      <c r="I41" s="1137"/>
      <c r="J41" s="1138"/>
      <c r="K41" s="294">
        <v>155178</v>
      </c>
      <c r="L41" s="300">
        <v>13931</v>
      </c>
      <c r="M41" s="301">
        <v>23340</v>
      </c>
      <c r="N41" s="302">
        <v>-40.299999999999997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514097</v>
      </c>
      <c r="J51" s="320">
        <v>46365</v>
      </c>
      <c r="K51" s="321">
        <v>-26.9</v>
      </c>
      <c r="L51" s="322">
        <v>89245</v>
      </c>
      <c r="M51" s="323">
        <v>27</v>
      </c>
      <c r="N51" s="324">
        <v>-53.9</v>
      </c>
    </row>
    <row r="52" spans="1:14">
      <c r="A52" s="248"/>
      <c r="B52" s="244"/>
      <c r="C52" s="244"/>
      <c r="D52" s="244"/>
      <c r="E52" s="244"/>
      <c r="F52" s="244"/>
      <c r="G52" s="325"/>
      <c r="H52" s="326" t="s">
        <v>508</v>
      </c>
      <c r="I52" s="327">
        <v>484200</v>
      </c>
      <c r="J52" s="328">
        <v>43669</v>
      </c>
      <c r="K52" s="329">
        <v>-23.3</v>
      </c>
      <c r="L52" s="330">
        <v>42966</v>
      </c>
      <c r="M52" s="331">
        <v>2.9</v>
      </c>
      <c r="N52" s="332">
        <v>-26.2</v>
      </c>
    </row>
    <row r="53" spans="1:14">
      <c r="A53" s="248"/>
      <c r="B53" s="244"/>
      <c r="C53" s="244"/>
      <c r="D53" s="244"/>
      <c r="E53" s="244"/>
      <c r="F53" s="244"/>
      <c r="G53" s="310" t="s">
        <v>509</v>
      </c>
      <c r="H53" s="311"/>
      <c r="I53" s="319">
        <v>382804</v>
      </c>
      <c r="J53" s="320">
        <v>34709</v>
      </c>
      <c r="K53" s="321">
        <v>-25.1</v>
      </c>
      <c r="L53" s="322">
        <v>70897</v>
      </c>
      <c r="M53" s="323">
        <v>-20.6</v>
      </c>
      <c r="N53" s="324">
        <v>-4.5</v>
      </c>
    </row>
    <row r="54" spans="1:14">
      <c r="A54" s="248"/>
      <c r="B54" s="244"/>
      <c r="C54" s="244"/>
      <c r="D54" s="244"/>
      <c r="E54" s="244"/>
      <c r="F54" s="244"/>
      <c r="G54" s="325"/>
      <c r="H54" s="326" t="s">
        <v>508</v>
      </c>
      <c r="I54" s="327">
        <v>237779</v>
      </c>
      <c r="J54" s="328">
        <v>21559</v>
      </c>
      <c r="K54" s="329">
        <v>-50.6</v>
      </c>
      <c r="L54" s="330">
        <v>39878</v>
      </c>
      <c r="M54" s="331">
        <v>-7.2</v>
      </c>
      <c r="N54" s="332">
        <v>-43.4</v>
      </c>
    </row>
    <row r="55" spans="1:14">
      <c r="A55" s="248"/>
      <c r="B55" s="244"/>
      <c r="C55" s="244"/>
      <c r="D55" s="244"/>
      <c r="E55" s="244"/>
      <c r="F55" s="244"/>
      <c r="G55" s="310" t="s">
        <v>510</v>
      </c>
      <c r="H55" s="311"/>
      <c r="I55" s="319">
        <v>340965</v>
      </c>
      <c r="J55" s="320">
        <v>30588</v>
      </c>
      <c r="K55" s="321">
        <v>-11.9</v>
      </c>
      <c r="L55" s="322">
        <v>66496</v>
      </c>
      <c r="M55" s="323">
        <v>-6.2</v>
      </c>
      <c r="N55" s="324">
        <v>-5.7</v>
      </c>
    </row>
    <row r="56" spans="1:14">
      <c r="A56" s="248"/>
      <c r="B56" s="244"/>
      <c r="C56" s="244"/>
      <c r="D56" s="244"/>
      <c r="E56" s="244"/>
      <c r="F56" s="244"/>
      <c r="G56" s="325"/>
      <c r="H56" s="326" t="s">
        <v>508</v>
      </c>
      <c r="I56" s="327">
        <v>198500</v>
      </c>
      <c r="J56" s="328">
        <v>17807</v>
      </c>
      <c r="K56" s="329">
        <v>-17.399999999999999</v>
      </c>
      <c r="L56" s="330">
        <v>36530</v>
      </c>
      <c r="M56" s="331">
        <v>-8.4</v>
      </c>
      <c r="N56" s="332">
        <v>-9</v>
      </c>
    </row>
    <row r="57" spans="1:14">
      <c r="A57" s="248"/>
      <c r="B57" s="244"/>
      <c r="C57" s="244"/>
      <c r="D57" s="244"/>
      <c r="E57" s="244"/>
      <c r="F57" s="244"/>
      <c r="G57" s="310" t="s">
        <v>511</v>
      </c>
      <c r="H57" s="311"/>
      <c r="I57" s="319">
        <v>383841</v>
      </c>
      <c r="J57" s="320">
        <v>34518</v>
      </c>
      <c r="K57" s="321">
        <v>12.8</v>
      </c>
      <c r="L57" s="322">
        <v>82748</v>
      </c>
      <c r="M57" s="323">
        <v>24.4</v>
      </c>
      <c r="N57" s="324">
        <v>-11.6</v>
      </c>
    </row>
    <row r="58" spans="1:14">
      <c r="A58" s="248"/>
      <c r="B58" s="244"/>
      <c r="C58" s="244"/>
      <c r="D58" s="244"/>
      <c r="E58" s="244"/>
      <c r="F58" s="244"/>
      <c r="G58" s="325"/>
      <c r="H58" s="326" t="s">
        <v>508</v>
      </c>
      <c r="I58" s="327">
        <v>331902</v>
      </c>
      <c r="J58" s="328">
        <v>29847</v>
      </c>
      <c r="K58" s="329">
        <v>67.599999999999994</v>
      </c>
      <c r="L58" s="330">
        <v>44732</v>
      </c>
      <c r="M58" s="331">
        <v>22.5</v>
      </c>
      <c r="N58" s="332">
        <v>45.1</v>
      </c>
    </row>
    <row r="59" spans="1:14">
      <c r="A59" s="248"/>
      <c r="B59" s="244"/>
      <c r="C59" s="244"/>
      <c r="D59" s="244"/>
      <c r="E59" s="244"/>
      <c r="F59" s="244"/>
      <c r="G59" s="310" t="s">
        <v>512</v>
      </c>
      <c r="H59" s="311"/>
      <c r="I59" s="319">
        <v>304529</v>
      </c>
      <c r="J59" s="320">
        <v>27339</v>
      </c>
      <c r="K59" s="321">
        <v>-20.8</v>
      </c>
      <c r="L59" s="322">
        <v>91837</v>
      </c>
      <c r="M59" s="323">
        <v>11</v>
      </c>
      <c r="N59" s="324">
        <v>-31.8</v>
      </c>
    </row>
    <row r="60" spans="1:14">
      <c r="A60" s="248"/>
      <c r="B60" s="244"/>
      <c r="C60" s="244"/>
      <c r="D60" s="244"/>
      <c r="E60" s="244"/>
      <c r="F60" s="244"/>
      <c r="G60" s="325"/>
      <c r="H60" s="326" t="s">
        <v>508</v>
      </c>
      <c r="I60" s="333">
        <v>178973</v>
      </c>
      <c r="J60" s="328">
        <v>16067</v>
      </c>
      <c r="K60" s="329">
        <v>-46.2</v>
      </c>
      <c r="L60" s="330">
        <v>54439</v>
      </c>
      <c r="M60" s="331">
        <v>21.7</v>
      </c>
      <c r="N60" s="332">
        <v>-67.900000000000006</v>
      </c>
    </row>
    <row r="61" spans="1:14">
      <c r="A61" s="248"/>
      <c r="B61" s="244"/>
      <c r="C61" s="244"/>
      <c r="D61" s="244"/>
      <c r="E61" s="244"/>
      <c r="F61" s="244"/>
      <c r="G61" s="310" t="s">
        <v>513</v>
      </c>
      <c r="H61" s="334"/>
      <c r="I61" s="335">
        <v>385247</v>
      </c>
      <c r="J61" s="336">
        <v>34704</v>
      </c>
      <c r="K61" s="337">
        <v>-14.4</v>
      </c>
      <c r="L61" s="338">
        <v>80245</v>
      </c>
      <c r="M61" s="339">
        <v>7.1</v>
      </c>
      <c r="N61" s="324">
        <v>-21.5</v>
      </c>
    </row>
    <row r="62" spans="1:14">
      <c r="A62" s="248"/>
      <c r="B62" s="244"/>
      <c r="C62" s="244"/>
      <c r="D62" s="244"/>
      <c r="E62" s="244"/>
      <c r="F62" s="244"/>
      <c r="G62" s="325"/>
      <c r="H62" s="326" t="s">
        <v>508</v>
      </c>
      <c r="I62" s="327">
        <v>286271</v>
      </c>
      <c r="J62" s="328">
        <v>25790</v>
      </c>
      <c r="K62" s="329">
        <v>-14</v>
      </c>
      <c r="L62" s="330">
        <v>43709</v>
      </c>
      <c r="M62" s="331">
        <v>6.3</v>
      </c>
      <c r="N62" s="332">
        <v>-20.3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31.37</v>
      </c>
      <c r="G47" s="12">
        <v>31.6</v>
      </c>
      <c r="H47" s="12">
        <v>32.68</v>
      </c>
      <c r="I47" s="12">
        <v>31.09</v>
      </c>
      <c r="J47" s="13">
        <v>29.17</v>
      </c>
    </row>
    <row r="48" spans="2:10" ht="57.75" customHeight="1">
      <c r="B48" s="14"/>
      <c r="C48" s="1141" t="s">
        <v>4</v>
      </c>
      <c r="D48" s="1141"/>
      <c r="E48" s="1142"/>
      <c r="F48" s="15">
        <v>12.38</v>
      </c>
      <c r="G48" s="16">
        <v>7.08</v>
      </c>
      <c r="H48" s="16">
        <v>7.09</v>
      </c>
      <c r="I48" s="16">
        <v>8.51</v>
      </c>
      <c r="J48" s="17">
        <v>8.31</v>
      </c>
    </row>
    <row r="49" spans="2:10" ht="57.75" customHeight="1" thickBot="1">
      <c r="B49" s="18"/>
      <c r="C49" s="1143" t="s">
        <v>5</v>
      </c>
      <c r="D49" s="1143"/>
      <c r="E49" s="1144"/>
      <c r="F49" s="19" t="s">
        <v>520</v>
      </c>
      <c r="G49" s="20" t="s">
        <v>521</v>
      </c>
      <c r="H49" s="20">
        <v>2.35</v>
      </c>
      <c r="I49" s="20">
        <v>0.79</v>
      </c>
      <c r="J49" s="21" t="s">
        <v>522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523</v>
      </c>
      <c r="D34" s="1151"/>
      <c r="E34" s="1152"/>
      <c r="F34" s="32">
        <v>12.38</v>
      </c>
      <c r="G34" s="33">
        <v>7.07</v>
      </c>
      <c r="H34" s="33">
        <v>7.08</v>
      </c>
      <c r="I34" s="33">
        <v>8.51</v>
      </c>
      <c r="J34" s="34">
        <v>8.25</v>
      </c>
      <c r="K34" s="22"/>
      <c r="L34" s="22"/>
      <c r="M34" s="22"/>
      <c r="N34" s="22"/>
      <c r="O34" s="22"/>
      <c r="P34" s="22"/>
    </row>
    <row r="35" spans="1:16" ht="39" customHeight="1">
      <c r="A35" s="22"/>
      <c r="B35" s="35"/>
      <c r="C35" s="1145" t="s">
        <v>524</v>
      </c>
      <c r="D35" s="1146"/>
      <c r="E35" s="1147"/>
      <c r="F35" s="36">
        <v>10.44</v>
      </c>
      <c r="G35" s="37">
        <v>8.64</v>
      </c>
      <c r="H35" s="37">
        <v>4.9800000000000004</v>
      </c>
      <c r="I35" s="37">
        <v>7.62</v>
      </c>
      <c r="J35" s="38">
        <v>5.99</v>
      </c>
      <c r="K35" s="22"/>
      <c r="L35" s="22"/>
      <c r="M35" s="22"/>
      <c r="N35" s="22"/>
      <c r="O35" s="22"/>
      <c r="P35" s="22"/>
    </row>
    <row r="36" spans="1:16" ht="39" customHeight="1">
      <c r="A36" s="22"/>
      <c r="B36" s="35"/>
      <c r="C36" s="1145" t="s">
        <v>525</v>
      </c>
      <c r="D36" s="1146"/>
      <c r="E36" s="1147"/>
      <c r="F36" s="36">
        <v>1.81</v>
      </c>
      <c r="G36" s="37">
        <v>2.31</v>
      </c>
      <c r="H36" s="37">
        <v>2.5299999999999998</v>
      </c>
      <c r="I36" s="37">
        <v>2.81</v>
      </c>
      <c r="J36" s="38">
        <v>3.41</v>
      </c>
      <c r="K36" s="22"/>
      <c r="L36" s="22"/>
      <c r="M36" s="22"/>
      <c r="N36" s="22"/>
      <c r="O36" s="22"/>
      <c r="P36" s="22"/>
    </row>
    <row r="37" spans="1:16" ht="39" customHeight="1">
      <c r="A37" s="22"/>
      <c r="B37" s="35"/>
      <c r="C37" s="1145" t="s">
        <v>526</v>
      </c>
      <c r="D37" s="1146"/>
      <c r="E37" s="1147"/>
      <c r="F37" s="36">
        <v>5.63</v>
      </c>
      <c r="G37" s="37">
        <v>3.35</v>
      </c>
      <c r="H37" s="37">
        <v>2.68</v>
      </c>
      <c r="I37" s="37">
        <v>2.83</v>
      </c>
      <c r="J37" s="38">
        <v>3.36</v>
      </c>
      <c r="K37" s="22"/>
      <c r="L37" s="22"/>
      <c r="M37" s="22"/>
      <c r="N37" s="22"/>
      <c r="O37" s="22"/>
      <c r="P37" s="22"/>
    </row>
    <row r="38" spans="1:16" ht="39" customHeight="1">
      <c r="A38" s="22"/>
      <c r="B38" s="35"/>
      <c r="C38" s="1145" t="s">
        <v>527</v>
      </c>
      <c r="D38" s="1146"/>
      <c r="E38" s="1147"/>
      <c r="F38" s="36">
        <v>0.69</v>
      </c>
      <c r="G38" s="37">
        <v>1.4</v>
      </c>
      <c r="H38" s="37">
        <v>1.44</v>
      </c>
      <c r="I38" s="37">
        <v>0.82</v>
      </c>
      <c r="J38" s="38">
        <v>0.74</v>
      </c>
      <c r="K38" s="22"/>
      <c r="L38" s="22"/>
      <c r="M38" s="22"/>
      <c r="N38" s="22"/>
      <c r="O38" s="22"/>
      <c r="P38" s="22"/>
    </row>
    <row r="39" spans="1:16" ht="39" customHeight="1">
      <c r="A39" s="22"/>
      <c r="B39" s="35"/>
      <c r="C39" s="1145" t="s">
        <v>528</v>
      </c>
      <c r="D39" s="1146"/>
      <c r="E39" s="1147"/>
      <c r="F39" s="36" t="s">
        <v>490</v>
      </c>
      <c r="G39" s="37" t="s">
        <v>490</v>
      </c>
      <c r="H39" s="37" t="s">
        <v>490</v>
      </c>
      <c r="I39" s="37" t="s">
        <v>490</v>
      </c>
      <c r="J39" s="38">
        <v>0.04</v>
      </c>
      <c r="K39" s="22"/>
      <c r="L39" s="22"/>
      <c r="M39" s="22"/>
      <c r="N39" s="22"/>
      <c r="O39" s="22"/>
      <c r="P39" s="22"/>
    </row>
    <row r="40" spans="1:16" ht="39" customHeight="1">
      <c r="A40" s="22"/>
      <c r="B40" s="35"/>
      <c r="C40" s="1145" t="s">
        <v>529</v>
      </c>
      <c r="D40" s="1146"/>
      <c r="E40" s="1147"/>
      <c r="F40" s="36">
        <v>1.79</v>
      </c>
      <c r="G40" s="37">
        <v>1.22</v>
      </c>
      <c r="H40" s="37">
        <v>0.66</v>
      </c>
      <c r="I40" s="37">
        <v>0.71</v>
      </c>
      <c r="J40" s="38">
        <v>0.04</v>
      </c>
      <c r="K40" s="22"/>
      <c r="L40" s="22"/>
      <c r="M40" s="22"/>
      <c r="N40" s="22"/>
      <c r="O40" s="22"/>
      <c r="P40" s="22"/>
    </row>
    <row r="41" spans="1:16" ht="39" customHeight="1">
      <c r="A41" s="22"/>
      <c r="B41" s="35"/>
      <c r="C41" s="1145" t="s">
        <v>530</v>
      </c>
      <c r="D41" s="1146"/>
      <c r="E41" s="1147"/>
      <c r="F41" s="36">
        <v>0.11</v>
      </c>
      <c r="G41" s="37">
        <v>0</v>
      </c>
      <c r="H41" s="37">
        <v>0</v>
      </c>
      <c r="I41" s="37">
        <v>0</v>
      </c>
      <c r="J41" s="38">
        <v>0</v>
      </c>
      <c r="K41" s="22"/>
      <c r="L41" s="22"/>
      <c r="M41" s="22"/>
      <c r="N41" s="22"/>
      <c r="O41" s="22"/>
      <c r="P41" s="22"/>
    </row>
    <row r="42" spans="1:16" ht="39" customHeight="1">
      <c r="A42" s="22"/>
      <c r="B42" s="39"/>
      <c r="C42" s="1145" t="s">
        <v>531</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532</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259</v>
      </c>
      <c r="L45" s="60">
        <v>279</v>
      </c>
      <c r="M45" s="60">
        <v>280</v>
      </c>
      <c r="N45" s="60">
        <v>308</v>
      </c>
      <c r="O45" s="61">
        <v>323</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t="s">
        <v>490</v>
      </c>
      <c r="L47" s="64" t="s">
        <v>490</v>
      </c>
      <c r="M47" s="64" t="s">
        <v>490</v>
      </c>
      <c r="N47" s="64" t="s">
        <v>490</v>
      </c>
      <c r="O47" s="65" t="s">
        <v>490</v>
      </c>
      <c r="P47" s="48"/>
      <c r="Q47" s="48"/>
      <c r="R47" s="48"/>
      <c r="S47" s="48"/>
      <c r="T47" s="48"/>
      <c r="U47" s="48"/>
    </row>
    <row r="48" spans="1:21" ht="30.75" customHeight="1">
      <c r="A48" s="48"/>
      <c r="B48" s="1163"/>
      <c r="C48" s="1164"/>
      <c r="D48" s="62"/>
      <c r="E48" s="1155" t="s">
        <v>15</v>
      </c>
      <c r="F48" s="1155"/>
      <c r="G48" s="1155"/>
      <c r="H48" s="1155"/>
      <c r="I48" s="1155"/>
      <c r="J48" s="1156"/>
      <c r="K48" s="63">
        <v>128</v>
      </c>
      <c r="L48" s="64">
        <v>123</v>
      </c>
      <c r="M48" s="64">
        <v>134</v>
      </c>
      <c r="N48" s="64">
        <v>144</v>
      </c>
      <c r="O48" s="65">
        <v>148</v>
      </c>
      <c r="P48" s="48"/>
      <c r="Q48" s="48"/>
      <c r="R48" s="48"/>
      <c r="S48" s="48"/>
      <c r="T48" s="48"/>
      <c r="U48" s="48"/>
    </row>
    <row r="49" spans="1:21" ht="30.75" customHeight="1">
      <c r="A49" s="48"/>
      <c r="B49" s="1163"/>
      <c r="C49" s="1164"/>
      <c r="D49" s="62"/>
      <c r="E49" s="1155" t="s">
        <v>16</v>
      </c>
      <c r="F49" s="1155"/>
      <c r="G49" s="1155"/>
      <c r="H49" s="1155"/>
      <c r="I49" s="1155"/>
      <c r="J49" s="1156"/>
      <c r="K49" s="63">
        <v>48</v>
      </c>
      <c r="L49" s="64">
        <v>48</v>
      </c>
      <c r="M49" s="64">
        <v>37</v>
      </c>
      <c r="N49" s="64">
        <v>26</v>
      </c>
      <c r="O49" s="65">
        <v>13</v>
      </c>
      <c r="P49" s="48"/>
      <c r="Q49" s="48"/>
      <c r="R49" s="48"/>
      <c r="S49" s="48"/>
      <c r="T49" s="48"/>
      <c r="U49" s="48"/>
    </row>
    <row r="50" spans="1:21" ht="30.75" customHeight="1">
      <c r="A50" s="48"/>
      <c r="B50" s="1163"/>
      <c r="C50" s="1164"/>
      <c r="D50" s="62"/>
      <c r="E50" s="1155" t="s">
        <v>17</v>
      </c>
      <c r="F50" s="1155"/>
      <c r="G50" s="1155"/>
      <c r="H50" s="1155"/>
      <c r="I50" s="1155"/>
      <c r="J50" s="1156"/>
      <c r="K50" s="63">
        <v>14</v>
      </c>
      <c r="L50" s="64">
        <v>10</v>
      </c>
      <c r="M50" s="64">
        <v>9</v>
      </c>
      <c r="N50" s="64">
        <v>6</v>
      </c>
      <c r="O50" s="65">
        <v>4</v>
      </c>
      <c r="P50" s="48"/>
      <c r="Q50" s="48"/>
      <c r="R50" s="48"/>
      <c r="S50" s="48"/>
      <c r="T50" s="48"/>
      <c r="U50" s="48"/>
    </row>
    <row r="51" spans="1:21" ht="30.75" customHeight="1">
      <c r="A51" s="48"/>
      <c r="B51" s="1165"/>
      <c r="C51" s="1166"/>
      <c r="D51" s="66"/>
      <c r="E51" s="1155" t="s">
        <v>18</v>
      </c>
      <c r="F51" s="1155"/>
      <c r="G51" s="1155"/>
      <c r="H51" s="1155"/>
      <c r="I51" s="1155"/>
      <c r="J51" s="1156"/>
      <c r="K51" s="63" t="s">
        <v>490</v>
      </c>
      <c r="L51" s="64" t="s">
        <v>490</v>
      </c>
      <c r="M51" s="64" t="s">
        <v>490</v>
      </c>
      <c r="N51" s="64" t="s">
        <v>490</v>
      </c>
      <c r="O51" s="65" t="s">
        <v>490</v>
      </c>
      <c r="P51" s="48"/>
      <c r="Q51" s="48"/>
      <c r="R51" s="48"/>
      <c r="S51" s="48"/>
      <c r="T51" s="48"/>
      <c r="U51" s="48"/>
    </row>
    <row r="52" spans="1:21" ht="30.75" customHeight="1">
      <c r="A52" s="48"/>
      <c r="B52" s="1153" t="s">
        <v>19</v>
      </c>
      <c r="C52" s="1154"/>
      <c r="D52" s="66"/>
      <c r="E52" s="1155" t="s">
        <v>20</v>
      </c>
      <c r="F52" s="1155"/>
      <c r="G52" s="1155"/>
      <c r="H52" s="1155"/>
      <c r="I52" s="1155"/>
      <c r="J52" s="1156"/>
      <c r="K52" s="63">
        <v>241</v>
      </c>
      <c r="L52" s="64">
        <v>258</v>
      </c>
      <c r="M52" s="64">
        <v>278</v>
      </c>
      <c r="N52" s="64">
        <v>297</v>
      </c>
      <c r="O52" s="65">
        <v>332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208</v>
      </c>
      <c r="L53" s="69">
        <v>202</v>
      </c>
      <c r="M53" s="69">
        <v>182</v>
      </c>
      <c r="N53" s="69">
        <v>187</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2016-04-28T09:09:09Z</cp:lastPrinted>
  <dcterms:created xsi:type="dcterms:W3CDTF">2016-02-15T01:59:56Z</dcterms:created>
  <dcterms:modified xsi:type="dcterms:W3CDTF">2016-05-02T02:02:02Z</dcterms:modified>
</cp:coreProperties>
</file>