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fsgsv03\02総合政策部\23財政課\財政係\13 財政比較分析表等\財政比較分析表等\25年度決算分\財政状況資料集\提出用\"/>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AM38" i="9"/>
  <c r="C38" i="9"/>
  <c r="AM37" i="9"/>
  <c r="C37" i="9"/>
  <c r="AM36" i="9"/>
  <c r="C36" i="9"/>
  <c r="BW35" i="9"/>
  <c r="BW36" i="9" s="1"/>
  <c r="BW37" i="9" s="1"/>
  <c r="BW38" i="9" s="1"/>
  <c r="BW39" i="9" s="1"/>
  <c r="BW40" i="9" s="1"/>
  <c r="BW41" i="9" s="1"/>
  <c r="BW42" i="9" s="1"/>
  <c r="BW43" i="9" s="1"/>
  <c r="C35" i="9"/>
  <c r="BW34" i="9"/>
  <c r="C34" i="9"/>
  <c r="CO34" i="9" l="1"/>
  <c r="CO35" i="9" s="1"/>
  <c r="CO36" i="9" s="1"/>
  <c r="CO37" i="9" s="1"/>
  <c r="CO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<sst xmlns="http://schemas.openxmlformats.org/spreadsheetml/2006/main" count="947" uniqueCount="549">
  <si>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</si>
  <si>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</si>
  <si>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</si>
  <si>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</si>
  <si>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</si>
  <si>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</si>
  <si>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</si>
  <si>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</si>
  <si>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</si>
  <si>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</si>
  <si>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</si>
  <si>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</si>
  <si>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</si>
  <si>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</si>
  <si>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</si>
  <si>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</si>
  <si>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</si>
  <si>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</si>
  <si>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</si>
  <si>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</si>
  <si>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</si>
  <si>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</si>
  <si>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</si>
  <si>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</si>
  <si>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</si>
  <si>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</si>
  <si>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</si>
  <si>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</si>
  <si>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</si>
  <si>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</si>
  <si>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</si>
  <si>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</si>
  <si>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</si>
  <si>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</si>
  <si>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</si>
  <si>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</si>
  <si>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</si>
  <si>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</si>
  <si>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</si>
  <si>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</si>
  <si>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</si>
  <si>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</si>
  <si>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</si>
  <si>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</si>
  <si>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</si>
  <si>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</si>
  <si>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</si>
  <si>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</si>
  <si>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</si>
  <si>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</si>
  <si>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</si>
  <si>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</si>
  <si>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</si>
  <si>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</si>
  <si>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</si>
  <si>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</si>
  <si>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</si>
  <si>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</si>
  <si>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</si>
  <si>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</si>
  <si>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</si>
  <si>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</si>
  <si>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</si>
  <si>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</si>
  <si>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</si>
  <si>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</si>
  <si>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</si>
  <si>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</si>
  <si>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</si>
  <si>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</si>
  <si>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</si>
  <si>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</si>
  <si>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</si>
  <si>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</si>
  <si>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</si>
  <si>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</si>
  <si>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</si>
  <si>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</si>
  <si>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</si>
  <si>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</si>
  <si>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</si>
  <si>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瀬戸内市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</si>
  <si>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</si>
  <si>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</si>
  <si>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</si>
  <si>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</si>
  <si>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</si>
  <si>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</si>
  <si>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</si>
  <si>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</si>
  <si>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</si>
  <si>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</si>
  <si>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</si>
  <si>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</si>
  <si>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</si>
  <si>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</si>
  <si>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</si>
  <si>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</si>
  <si>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</si>
  <si>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</si>
  <si>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</si>
  <si>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</si>
  <si>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</si>
  <si>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</si>
  <si>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</si>
  <si>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</si>
  <si>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</si>
  <si>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</si>
  <si>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</si>
  <si>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</si>
  <si>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</si>
  <si>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</si>
  <si>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</si>
  <si>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</si>
  <si>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</si>
  <si>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</si>
  <si>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</si>
  <si>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</si>
  <si>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</si>
  <si>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</si>
  <si>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</si>
  <si>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</si>
  <si>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</si>
  <si>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</si>
  <si>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</si>
  <si>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</si>
  <si>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</si>
  <si>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</si>
  <si>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</si>
  <si>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</si>
  <si>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</si>
  <si>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</si>
  <si>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</si>
  <si>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</si>
  <si>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</si>
  <si>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</si>
  <si>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</si>
  <si>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</si>
  <si>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</si>
  <si>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</si>
  <si>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</si>
  <si>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</si>
  <si>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</si>
  <si>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</si>
  <si>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</si>
  <si>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</si>
  <si>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</si>
  <si>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</si>
  <si>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</si>
  <si>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</si>
  <si>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</si>
  <si>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</si>
  <si>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</si>
  <si>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</si>
  <si>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</si>
  <si>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</si>
  <si>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</si>
  <si>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</si>
  <si>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</si>
  <si>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</si>
  <si>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</si>
  <si>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</si>
  <si>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</si>
  <si>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</si>
  <si>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</si>
  <si>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</si>
  <si>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</si>
  <si>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</si>
  <si>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</si>
  <si>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</si>
  <si>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</si>
  <si>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</si>
  <si>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</si>
  <si>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</si>
  <si>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</si>
  <si>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</si>
  <si>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</si>
  <si>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</si>
  <si>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</si>
  <si>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</si>
  <si>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</si>
  <si>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</si>
  <si>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</si>
  <si>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</si>
  <si>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</si>
  <si>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</si>
  <si>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</si>
  <si>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</si>
  <si>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</si>
  <si>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</si>
  <si>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</si>
  <si>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</si>
  <si>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</si>
  <si>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</si>
  <si>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岡山県瀬戸内市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</si>
  <si>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</si>
  <si>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</si>
  <si>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</si>
  <si>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</si>
  <si>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</si>
  <si>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</si>
  <si>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</si>
  <si>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</si>
  <si>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</si>
  <si>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</si>
  <si>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</si>
  <si>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</si>
  <si>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</si>
  <si>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</si>
  <si>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</si>
  <si>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</si>
  <si>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</si>
  <si>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</si>
  <si>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</si>
  <si>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</si>
  <si>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</si>
  <si>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</si>
  <si>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</si>
  <si>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</si>
  <si>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</si>
  <si>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</si>
  <si>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</si>
  <si>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</si>
  <si>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</si>
  <si>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</si>
  <si>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</si>
  <si>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</si>
  <si>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</si>
  <si>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</si>
  <si>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</si>
  <si>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</si>
  <si>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</si>
  <si>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</si>
  <si>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</si>
  <si>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</si>
  <si>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</si>
  <si>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</si>
  <si>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</si>
  <si>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</si>
  <si>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</si>
  <si>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</si>
  <si>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</si>
  <si>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</si>
  <si>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</si>
  <si>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</si>
  <si>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</si>
  <si>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</si>
  <si>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</si>
  <si>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</si>
  <si>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</si>
  <si>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</si>
  <si>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</si>
  <si>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</si>
  <si>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</si>
  <si>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</si>
  <si>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</si>
  <si>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</si>
  <si>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</si>
  <si>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</si>
  <si>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</si>
  <si>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</si>
  <si>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</si>
  <si>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</si>
  <si>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</si>
  <si>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</si>
  <si>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</si>
  <si>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</si>
  <si>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</si>
  <si>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</si>
  <si>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</si>
  <si>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</si>
  <si>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</si>
  <si>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</si>
  <si>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</si>
  <si>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</si>
  <si>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</si>
  <si>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</si>
  <si>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</si>
  <si>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</si>
  <si>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</si>
  <si>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</si>
  <si>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</si>
  <si>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</si>
  <si>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</si>
  <si>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</si>
  <si>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</si>
  <si>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</si>
  <si>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</si>
  <si>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</si>
  <si>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</si>
  <si>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</si>
  <si>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</si>
  <si>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</si>
  <si>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</si>
  <si>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</si>
  <si>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</si>
  <si>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</si>
  <si>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</si>
  <si>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</si>
  <si>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</si>
  <si>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</si>
  <si>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</si>
  <si>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</si>
  <si>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</si>
  <si>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</si>
  <si>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</si>
  <si>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</si>
  <si>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</si>
  <si>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</si>
  <si>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</si>
  <si>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</si>
  <si>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</si>
  <si>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</si>
  <si>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</si>
  <si>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</si>
  <si>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</si>
  <si>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</si>
  <si>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</si>
  <si>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</si>
  <si>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</si>
  <si>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</si>
  <si>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</si>
  <si>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</si>
  <si>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</si>
  <si>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</si>
  <si>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</si>
  <si>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</si>
  <si>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</si>
  <si>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</si>
  <si>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</si>
  <si>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</si>
  <si>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</si>
  <si>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</si>
  <si>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</si>
  <si>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</si>
  <si>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</si>
  <si>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</si>
  <si>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</si>
  <si>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</si>
  <si>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</si>
  <si>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</si>
  <si>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</si>
  <si>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</si>
  <si>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岡山県瀬戸内市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</si>
  <si>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</si>
  <si>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</si>
  <si>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</si>
  <si>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</si>
  <si>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</si>
  <si>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</si>
  <si>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</si>
  <si>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</si>
  <si>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</si>
  <si>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</si>
  <si>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</si>
  <si>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</si>
  <si>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</si>
  <si>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</si>
  <si>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</si>
  <si>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</si>
  <si>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</si>
  <si>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</si>
  <si>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</si>
  <si>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</si>
  <si>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</si>
  <si>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</si>
  <si>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</si>
  <si>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</si>
  <si>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</si>
  <si>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</si>
  <si>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</si>
  <si>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</si>
  <si>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</si>
  <si>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</si>
  <si>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</si>
  <si>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</si>
  <si>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</si>
  <si>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瀬戸内市国民健康保険特別会計</t>
    <phoneticPr fontId="5"/>
  </si>
  <si>
    <t>瀬戸内市国民健康保険診療施設裳掛診療所特別会計</t>
    <phoneticPr fontId="5"/>
  </si>
  <si>
    <t>瀬戸内市国民健康保険診療施設美和診療所特別会計</t>
    <phoneticPr fontId="5"/>
  </si>
  <si>
    <t>瀬戸内市介護保険特別会計</t>
    <phoneticPr fontId="5"/>
  </si>
  <si>
    <t>瀬戸内市後期高齢者医療特別会計</t>
    <phoneticPr fontId="5"/>
  </si>
  <si>
    <t>瀬戸内市水道事業会計</t>
    <phoneticPr fontId="5"/>
  </si>
  <si>
    <t>法適用企業</t>
    <phoneticPr fontId="5"/>
  </si>
  <si>
    <t>瀬戸内市病院事業会計</t>
    <phoneticPr fontId="5"/>
  </si>
  <si>
    <t>瀬戸内市下水道事業特別会計</t>
    <phoneticPr fontId="5"/>
  </si>
  <si>
    <t>法非適用企業</t>
    <phoneticPr fontId="5"/>
  </si>
  <si>
    <t>瀬戸内市農業集落排水事業特別会計</t>
    <phoneticPr fontId="5"/>
  </si>
  <si>
    <t>瀬戸内市漁業集落排水事業特別会計</t>
    <phoneticPr fontId="5"/>
  </si>
  <si>
    <t>瀬戸内市土地開発事業特別会計</t>
    <phoneticPr fontId="5"/>
  </si>
  <si>
    <t>瀬戸内市企業団地造成事業特別会計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</si>
  <si>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</si>
  <si>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</si>
  <si>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</si>
  <si>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</si>
  <si>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</si>
  <si>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</si>
  <si>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</si>
  <si>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</si>
  <si>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</si>
  <si>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</si>
  <si>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</si>
  <si>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</si>
  <si>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</si>
  <si>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</si>
  <si>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</si>
  <si>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</si>
  <si>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</si>
  <si>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</si>
  <si>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</si>
  <si>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</si>
  <si>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</si>
  <si>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</si>
  <si>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</si>
  <si>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</si>
  <si>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</si>
  <si>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</si>
  <si>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</si>
  <si>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</si>
  <si>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</si>
  <si>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</si>
  <si>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</si>
  <si>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</si>
  <si>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</si>
  <si>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</si>
  <si>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</si>
  <si>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</si>
  <si>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</si>
  <si>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</si>
  <si>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</si>
  <si>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</si>
  <si>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</si>
  <si>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</si>
  <si>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</si>
  <si>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</si>
  <si>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</si>
  <si>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</si>
  <si>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</si>
  <si>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</si>
  <si>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</si>
  <si>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</si>
  <si>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</si>
  <si>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</si>
  <si>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</si>
  <si>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</si>
  <si>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</si>
  <si>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</si>
  <si>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</si>
  <si>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</si>
  <si>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</si>
  <si>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</si>
  <si>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</si>
  <si>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</si>
  <si>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</si>
  <si>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</si>
  <si>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</si>
  <si>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</si>
  <si>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</si>
  <si>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</si>
  <si>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</si>
  <si>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</si>
  <si>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</si>
  <si>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</si>
  <si>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</si>
  <si>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</si>
  <si>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</si>
  <si>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</si>
  <si>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</si>
  <si>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</si>
  <si>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</si>
  <si>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</si>
  <si>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</si>
  <si>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</si>
  <si>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</si>
  <si>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</si>
  <si>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</si>
  <si>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</si>
  <si>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</si>
  <si>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</si>
  <si>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</si>
  <si>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</si>
  <si>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</si>
  <si>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</si>
  <si>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</si>
  <si>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</si>
  <si>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</si>
  <si>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</si>
  <si>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</si>
  <si>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</si>
  <si>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</si>
  <si>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</si>
  <si>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</si>
  <si>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</si>
  <si>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</si>
  <si>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</si>
  <si>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</si>
  <si>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</si>
  <si>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</si>
  <si>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</si>
  <si>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</si>
  <si>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</si>
  <si>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</si>
  <si>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</si>
  <si>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</si>
  <si>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</si>
  <si>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</si>
  <si>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</si>
  <si>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</si>
  <si>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</si>
  <si>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</si>
  <si>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</si>
  <si>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</si>
  <si>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</si>
  <si>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</si>
  <si>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</si>
  <si>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</si>
  <si>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</si>
  <si>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</si>
  <si>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</si>
  <si>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</si>
  <si>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</si>
  <si>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</si>
  <si>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</si>
  <si>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</si>
  <si>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瀬戸内市水道事業会計</t>
  </si>
  <si>
    <t>瀬戸内市病院事業会計</t>
  </si>
  <si>
    <t>一般会計</t>
  </si>
  <si>
    <t>瀬戸内市介護保険特別会計</t>
  </si>
  <si>
    <t>瀬戸内市国民健康保険特別会計</t>
  </si>
  <si>
    <t>瀬戸内市土地開発事業特別会計</t>
  </si>
  <si>
    <t>瀬戸内市後期高齢者医療特別会計</t>
  </si>
  <si>
    <t>瀬戸内市下水道事業特別会計</t>
  </si>
  <si>
    <t>その他会計（赤字）</t>
  </si>
  <si>
    <t>その他会計（黒字）</t>
  </si>
  <si>
    <t>（財）寒風陶芸の里</t>
  </si>
  <si>
    <t>（財）瀬戸内市振興公社</t>
  </si>
  <si>
    <t>（有）曙の里おく</t>
  </si>
  <si>
    <t>（財）牛窓町水産協会</t>
    <phoneticPr fontId="2"/>
  </si>
  <si>
    <t>（社）瀬戸内市緑の村公社</t>
    <rPh sb="3" eb="6">
      <t>セトウチ</t>
    </rPh>
    <rPh sb="6" eb="7">
      <t>シ</t>
    </rPh>
    <phoneticPr fontId="2"/>
  </si>
  <si>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</si>
  <si>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</si>
  <si>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</si>
  <si>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</si>
  <si>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</si>
  <si>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岡山県後期高齢者医療広域連合（特別会計）</t>
  </si>
  <si>
    <t>神崎衛生施設組合</t>
  </si>
  <si>
    <t>旭東用排水組合</t>
  </si>
  <si>
    <t>岡山県広域水道企業団</t>
  </si>
  <si>
    <t>岡山県後期高齢者医療広域連合（一般会計）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</si>
</sst>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53840</c:v>
                </c:pt>
                <c:pt idx="1">
                  <c:v>60125</c:v>
                </c:pt>
                <c:pt idx="2">
                  <c:v>36163</c:v>
                </c:pt>
                <c:pt idx="3">
                  <c:v>43845</c:v>
                </c:pt>
                <c:pt idx="4">
                  <c:v>50775</c:v>
                </c:pt>
              </c:numCache>
            </c:numRef>
          </c:val>
          <c:smooth val="0"/>
        </c:ser>
        <c:dLbls>
          <c:showLegendKey val="0"/>
          <c:showVal val="0"/>
          <c:showCatName val="0"/>
          <c:showSerName val="0"/>
          <c:showPercent val="0"/>
          <c:showBubbleSize val="0"/>
        </c:dLbls>
        <c:marker val="1"/>
        <c:smooth val="0"/>
        <c:axId val="275200088"/>
        <c:axId val="275199696"/>
      </c:lineChart>
      <c:catAx>
        <c:axId val="275200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5199696"/>
        <c:crosses val="autoZero"/>
        <c:auto val="1"/>
        <c:lblAlgn val="ctr"/>
        <c:lblOffset val="100"/>
        <c:tickLblSkip val="1"/>
        <c:tickMarkSkip val="1"/>
        <c:noMultiLvlLbl val="0"/>
      </c:catAx>
      <c:valAx>
        <c:axId val="275199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5200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4.24</c:v>
                </c:pt>
                <c:pt idx="1">
                  <c:v>3.38</c:v>
                </c:pt>
                <c:pt idx="2">
                  <c:v>4.26</c:v>
                </c:pt>
                <c:pt idx="3">
                  <c:v>3.46</c:v>
                </c:pt>
                <c:pt idx="4">
                  <c:v>4.21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14.16</c:v>
                </c:pt>
                <c:pt idx="1">
                  <c:v>22.96</c:v>
                </c:pt>
                <c:pt idx="2">
                  <c:v>24.43</c:v>
                </c:pt>
                <c:pt idx="3">
                  <c:v>26.95</c:v>
                </c:pt>
                <c:pt idx="4">
                  <c:v>31.85</c:v>
                </c:pt>
              </c:numCache>
            </c:numRef>
          </c:val>
        </c:ser>
        <c:dLbls>
          <c:showLegendKey val="0"/>
          <c:showVal val="0"/>
          <c:showCatName val="0"/>
          <c:showSerName val="0"/>
          <c:showPercent val="0"/>
          <c:showBubbleSize val="0"/>
        </c:dLbls>
        <c:gapWidth val="250"/>
        <c:overlap val="100"/>
        <c:axId val="230709056"/>
        <c:axId val="412597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8.0399999999999991</c:v>
                </c:pt>
                <c:pt idx="1">
                  <c:v>8.59</c:v>
                </c:pt>
                <c:pt idx="2">
                  <c:v>2.68</c:v>
                </c:pt>
                <c:pt idx="3">
                  <c:v>1.35</c:v>
                </c:pt>
                <c:pt idx="4">
                  <c:v>6.21</c:v>
                </c:pt>
              </c:numCache>
            </c:numRef>
          </c:val>
          <c:smooth val="0"/>
        </c:ser>
        <c:dLbls>
          <c:showLegendKey val="0"/>
          <c:showVal val="0"/>
          <c:showCatName val="0"/>
          <c:showSerName val="0"/>
          <c:showPercent val="0"/>
          <c:showBubbleSize val="0"/>
        </c:dLbls>
        <c:marker val="1"/>
        <c:smooth val="0"/>
        <c:axId val="230709056"/>
        <c:axId val="412597704"/>
      </c:lineChart>
      <c:catAx>
        <c:axId val="23070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597704"/>
        <c:crosses val="autoZero"/>
        <c:auto val="1"/>
        <c:lblAlgn val="ctr"/>
        <c:lblOffset val="100"/>
        <c:tickLblSkip val="1"/>
        <c:tickMarkSkip val="1"/>
        <c:noMultiLvlLbl val="0"/>
      </c:catAx>
      <c:valAx>
        <c:axId val="412597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70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瀬戸内市下水道事業特別会計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瀬戸内市後期高齢者医療特別会計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4"/>
          <c:order val="4"/>
          <c:tx>
            <c:strRef>
              <c:f>データシート!$A$31</c:f>
              <c:strCache>
                <c:ptCount val="1"/>
                <c:pt idx="0">
                  <c:v>瀬戸内市土地開発事業特別会計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0.11</c:v>
                </c:pt>
                <c:pt idx="4">
                  <c:v>#N/A</c:v>
                </c:pt>
                <c:pt idx="5">
                  <c:v>0</c:v>
                </c:pt>
                <c:pt idx="6">
                  <c:v>#N/A</c:v>
                </c:pt>
                <c:pt idx="7">
                  <c:v>0</c:v>
                </c:pt>
                <c:pt idx="8">
                  <c:v>#N/A</c:v>
                </c:pt>
                <c:pt idx="9">
                  <c:v>0.27</c:v>
                </c:pt>
              </c:numCache>
            </c:numRef>
          </c:val>
        </c:ser>
        <c:ser>
          <c:idx val="5"/>
          <c:order val="5"/>
          <c:tx>
            <c:strRef>
              <c:f>データシート!$A$32</c:f>
              <c:strCache>
                <c:ptCount val="1"/>
                <c:pt idx="0">
                  <c:v>瀬戸内市国民健康保険特別会計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0.73</c:v>
                </c:pt>
                <c:pt idx="2">
                  <c:v>#N/A</c:v>
                </c:pt>
                <c:pt idx="3">
                  <c:v>1.26</c:v>
                </c:pt>
                <c:pt idx="4">
                  <c:v>#N/A</c:v>
                </c:pt>
                <c:pt idx="5">
                  <c:v>0.45</c:v>
                </c:pt>
                <c:pt idx="6">
                  <c:v>#N/A</c:v>
                </c:pt>
                <c:pt idx="7">
                  <c:v>0.76</c:v>
                </c:pt>
                <c:pt idx="8">
                  <c:v>#N/A</c:v>
                </c:pt>
                <c:pt idx="9">
                  <c:v>0.28000000000000003</c:v>
                </c:pt>
              </c:numCache>
            </c:numRef>
          </c:val>
        </c:ser>
        <c:ser>
          <c:idx val="6"/>
          <c:order val="6"/>
          <c:tx>
            <c:strRef>
              <c:f>データシート!$A$33</c:f>
              <c:strCache>
                <c:ptCount val="1"/>
                <c:pt idx="0">
                  <c:v>瀬戸内市介護保険特別会計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0.52</c:v>
                </c:pt>
                <c:pt idx="2">
                  <c:v>#N/A</c:v>
                </c:pt>
                <c:pt idx="3">
                  <c:v>0.06</c:v>
                </c:pt>
                <c:pt idx="4">
                  <c:v>#N/A</c:v>
                </c:pt>
                <c:pt idx="5">
                  <c:v>0.27</c:v>
                </c:pt>
                <c:pt idx="6">
                  <c:v>#N/A</c:v>
                </c:pt>
                <c:pt idx="7">
                  <c:v>0.14000000000000001</c:v>
                </c:pt>
                <c:pt idx="8">
                  <c:v>#N/A</c:v>
                </c:pt>
                <c:pt idx="9">
                  <c:v>0.88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4.24</c:v>
                </c:pt>
                <c:pt idx="2">
                  <c:v>#N/A</c:v>
                </c:pt>
                <c:pt idx="3">
                  <c:v>3.38</c:v>
                </c:pt>
                <c:pt idx="4">
                  <c:v>#N/A</c:v>
                </c:pt>
                <c:pt idx="5">
                  <c:v>4.26</c:v>
                </c:pt>
                <c:pt idx="6">
                  <c:v>#N/A</c:v>
                </c:pt>
                <c:pt idx="7">
                  <c:v>3.46</c:v>
                </c:pt>
                <c:pt idx="8">
                  <c:v>#N/A</c:v>
                </c:pt>
                <c:pt idx="9">
                  <c:v>4.21</c:v>
                </c:pt>
              </c:numCache>
            </c:numRef>
          </c:val>
        </c:ser>
        <c:ser>
          <c:idx val="8"/>
          <c:order val="8"/>
          <c:tx>
            <c:strRef>
              <c:f>データシート!$A$35</c:f>
              <c:strCache>
                <c:ptCount val="1"/>
                <c:pt idx="0">
                  <c:v>瀬戸内市病院事業会計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6.24</c:v>
                </c:pt>
                <c:pt idx="2">
                  <c:v>#N/A</c:v>
                </c:pt>
                <c:pt idx="3">
                  <c:v>6.86</c:v>
                </c:pt>
                <c:pt idx="4">
                  <c:v>#N/A</c:v>
                </c:pt>
                <c:pt idx="5">
                  <c:v>6.65</c:v>
                </c:pt>
                <c:pt idx="6">
                  <c:v>#N/A</c:v>
                </c:pt>
                <c:pt idx="7">
                  <c:v>7.5</c:v>
                </c:pt>
                <c:pt idx="8">
                  <c:v>#N/A</c:v>
                </c:pt>
                <c:pt idx="9">
                  <c:v>6.85</c:v>
                </c:pt>
              </c:numCache>
            </c:numRef>
          </c:val>
        </c:ser>
        <c:ser>
          <c:idx val="9"/>
          <c:order val="9"/>
          <c:tx>
            <c:strRef>
              <c:f>データシート!$A$36</c:f>
              <c:strCache>
                <c:ptCount val="1"/>
                <c:pt idx="0">
                  <c:v>瀬戸内市水道事業会計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7.31</c:v>
                </c:pt>
                <c:pt idx="2">
                  <c:v>#N/A</c:v>
                </c:pt>
                <c:pt idx="3">
                  <c:v>4.5</c:v>
                </c:pt>
                <c:pt idx="4">
                  <c:v>#N/A</c:v>
                </c:pt>
                <c:pt idx="5">
                  <c:v>5.22</c:v>
                </c:pt>
                <c:pt idx="6">
                  <c:v>#N/A</c:v>
                </c:pt>
                <c:pt idx="7">
                  <c:v>5.45</c:v>
                </c:pt>
                <c:pt idx="8">
                  <c:v>#N/A</c:v>
                </c:pt>
                <c:pt idx="9">
                  <c:v>7.19</c:v>
                </c:pt>
              </c:numCache>
            </c:numRef>
          </c:val>
        </c:ser>
        <c:dLbls>
          <c:showLegendKey val="0"/>
          <c:showVal val="0"/>
          <c:showCatName val="0"/>
          <c:showSerName val="0"/>
          <c:showPercent val="0"/>
          <c:showBubbleSize val="0"/>
        </c:dLbls>
        <c:gapWidth val="150"/>
        <c:overlap val="100"/>
        <c:axId val="412598488"/>
        <c:axId val="412598880"/>
      </c:barChart>
      <c:catAx>
        <c:axId val="41259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598880"/>
        <c:crosses val="autoZero"/>
        <c:auto val="1"/>
        <c:lblAlgn val="ctr"/>
        <c:lblOffset val="100"/>
        <c:tickLblSkip val="1"/>
        <c:tickMarkSkip val="1"/>
        <c:noMultiLvlLbl val="0"/>
      </c:catAx>
      <c:valAx>
        <c:axId val="41259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598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1385</c:v>
                </c:pt>
                <c:pt idx="5">
                  <c:v>1471</c:v>
                </c:pt>
                <c:pt idx="8">
                  <c:v>1591</c:v>
                </c:pt>
                <c:pt idx="11">
                  <c:v>1613</c:v>
                </c:pt>
                <c:pt idx="14">
                  <c:v>1694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492</c:v>
                </c:pt>
                <c:pt idx="3">
                  <c:v>476</c:v>
                </c:pt>
                <c:pt idx="6">
                  <c:v>466</c:v>
                </c:pt>
                <c:pt idx="9">
                  <c:v>426</c:v>
                </c:pt>
                <c:pt idx="12">
                  <c:v>407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138</c:v>
                </c:pt>
                <c:pt idx="3">
                  <c:v>102</c:v>
                </c:pt>
                <c:pt idx="6">
                  <c:v>69</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271</c:v>
                </c:pt>
                <c:pt idx="3">
                  <c:v>354</c:v>
                </c:pt>
                <c:pt idx="6">
                  <c:v>494</c:v>
                </c:pt>
                <c:pt idx="9">
                  <c:v>573</c:v>
                </c:pt>
                <c:pt idx="12">
                  <c:v>658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2052</c:v>
                </c:pt>
                <c:pt idx="3">
                  <c:v>1965</c:v>
                </c:pt>
                <c:pt idx="6">
                  <c:v>1913</c:v>
                </c:pt>
                <c:pt idx="9">
                  <c:v>1852</c:v>
                </c:pt>
                <c:pt idx="12">
                  <c:v>1867</c:v>
                </c:pt>
              </c:numCache>
            </c:numRef>
          </c:val>
        </c:ser>
        <c:dLbls>
          <c:showLegendKey val="0"/>
          <c:showVal val="0"/>
          <c:showCatName val="0"/>
          <c:showSerName val="0"/>
          <c:showPercent val="0"/>
          <c:showBubbleSize val="0"/>
        </c:dLbls>
        <c:gapWidth val="100"/>
        <c:overlap val="100"/>
        <c:axId val="412601232"/>
        <c:axId val="41775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1568</c:v>
                </c:pt>
                <c:pt idx="2">
                  <c:v>#N/A</c:v>
                </c:pt>
                <c:pt idx="3">
                  <c:v>#N/A</c:v>
                </c:pt>
                <c:pt idx="4">
                  <c:v>1426</c:v>
                </c:pt>
                <c:pt idx="5">
                  <c:v>#N/A</c:v>
                </c:pt>
                <c:pt idx="6">
                  <c:v>#N/A</c:v>
                </c:pt>
                <c:pt idx="7">
                  <c:v>1351</c:v>
                </c:pt>
                <c:pt idx="8">
                  <c:v>#N/A</c:v>
                </c:pt>
                <c:pt idx="9">
                  <c:v>#N/A</c:v>
                </c:pt>
                <c:pt idx="10">
                  <c:v>1243</c:v>
                </c:pt>
                <c:pt idx="11">
                  <c:v>#N/A</c:v>
                </c:pt>
                <c:pt idx="12">
                  <c:v>#N/A</c:v>
                </c:pt>
                <c:pt idx="13">
                  <c:v>1250</c:v>
                </c:pt>
                <c:pt idx="14">
                  <c:v>#N/A</c:v>
                </c:pt>
              </c:numCache>
            </c:numRef>
          </c:val>
          <c:smooth val="0"/>
        </c:ser>
        <c:dLbls>
          <c:showLegendKey val="0"/>
          <c:showVal val="0"/>
          <c:showCatName val="0"/>
          <c:showSerName val="0"/>
          <c:showPercent val="0"/>
          <c:showBubbleSize val="0"/>
        </c:dLbls>
        <c:marker val="1"/>
        <c:smooth val="0"/>
        <c:axId val="412601232"/>
        <c:axId val="417758000"/>
      </c:lineChart>
      <c:catAx>
        <c:axId val="41260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758000"/>
        <c:crosses val="autoZero"/>
        <c:auto val="1"/>
        <c:lblAlgn val="ctr"/>
        <c:lblOffset val="100"/>
        <c:tickLblSkip val="1"/>
        <c:tickMarkSkip val="1"/>
        <c:noMultiLvlLbl val="0"/>
      </c:catAx>
      <c:valAx>
        <c:axId val="41775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0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17648</c:v>
                </c:pt>
                <c:pt idx="5">
                  <c:v>18465</c:v>
                </c:pt>
                <c:pt idx="8">
                  <c:v>19377</c:v>
                </c:pt>
                <c:pt idx="11">
                  <c:v>18857</c:v>
                </c:pt>
                <c:pt idx="14">
                  <c:v>19131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405</c:v>
                </c:pt>
                <c:pt idx="5">
                  <c:v>363</c:v>
                </c:pt>
                <c:pt idx="8">
                  <c:v>319</c:v>
                </c:pt>
                <c:pt idx="11">
                  <c:v>295</c:v>
                </c:pt>
                <c:pt idx="14">
                  <c:v>294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3041</c:v>
                </c:pt>
                <c:pt idx="5">
                  <c:v>4431</c:v>
                </c:pt>
                <c:pt idx="8">
                  <c:v>5165</c:v>
                </c:pt>
                <c:pt idx="11">
                  <c:v>5608</c:v>
                </c:pt>
                <c:pt idx="14">
                  <c:v>6524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2436</c:v>
                </c:pt>
                <c:pt idx="3">
                  <c:v>2313</c:v>
                </c:pt>
                <c:pt idx="6">
                  <c:v>2144</c:v>
                </c:pt>
                <c:pt idx="9">
                  <c:v>2163</c:v>
                </c:pt>
                <c:pt idx="12">
                  <c:v>1941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176</c:v>
                </c:pt>
                <c:pt idx="3">
                  <c:v>81</c:v>
                </c:pt>
                <c:pt idx="6">
                  <c:v>16</c:v>
                </c:pt>
                <c:pt idx="9">
                  <c:v>13</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11295</c:v>
                </c:pt>
                <c:pt idx="3">
                  <c:v>12516</c:v>
                </c:pt>
                <c:pt idx="6">
                  <c:v>13174</c:v>
                </c:pt>
                <c:pt idx="9">
                  <c:v>13690</c:v>
                </c:pt>
                <c:pt idx="12">
                  <c:v>14805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1686</c:v>
                </c:pt>
                <c:pt idx="3">
                  <c:v>1322</c:v>
                </c:pt>
                <c:pt idx="6">
                  <c:v>977</c:v>
                </c:pt>
                <c:pt idx="9">
                  <c:v>671</c:v>
                </c:pt>
                <c:pt idx="12">
                  <c:v>388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16340</c:v>
                </c:pt>
                <c:pt idx="3">
                  <c:v>16459</c:v>
                </c:pt>
                <c:pt idx="6">
                  <c:v>16008</c:v>
                </c:pt>
                <c:pt idx="9">
                  <c:v>16140</c:v>
                </c:pt>
                <c:pt idx="12">
                  <c:v>16289</c:v>
                </c:pt>
              </c:numCache>
            </c:numRef>
          </c:val>
        </c:ser>
        <c:dLbls>
          <c:showLegendKey val="0"/>
          <c:showVal val="0"/>
          <c:showCatName val="0"/>
          <c:showSerName val="0"/>
          <c:showPercent val="0"/>
          <c:showBubbleSize val="0"/>
        </c:dLbls>
        <c:gapWidth val="100"/>
        <c:overlap val="100"/>
        <c:axId val="417759176"/>
        <c:axId val="41775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10839</c:v>
                </c:pt>
                <c:pt idx="2">
                  <c:v>#N/A</c:v>
                </c:pt>
                <c:pt idx="3">
                  <c:v>#N/A</c:v>
                </c:pt>
                <c:pt idx="4">
                  <c:v>9433</c:v>
                </c:pt>
                <c:pt idx="5">
                  <c:v>#N/A</c:v>
                </c:pt>
                <c:pt idx="6">
                  <c:v>#N/A</c:v>
                </c:pt>
                <c:pt idx="7">
                  <c:v>7458</c:v>
                </c:pt>
                <c:pt idx="8">
                  <c:v>#N/A</c:v>
                </c:pt>
                <c:pt idx="9">
                  <c:v>#N/A</c:v>
                </c:pt>
                <c:pt idx="10">
                  <c:v>7917</c:v>
                </c:pt>
                <c:pt idx="11">
                  <c:v>#N/A</c:v>
                </c:pt>
                <c:pt idx="12">
                  <c:v>#N/A</c:v>
                </c:pt>
                <c:pt idx="13">
                  <c:v>7485</c:v>
                </c:pt>
                <c:pt idx="14">
                  <c:v>#N/A</c:v>
                </c:pt>
              </c:numCache>
            </c:numRef>
          </c:val>
          <c:smooth val="0"/>
        </c:ser>
        <c:dLbls>
          <c:showLegendKey val="0"/>
          <c:showVal val="0"/>
          <c:showCatName val="0"/>
          <c:showSerName val="0"/>
          <c:showPercent val="0"/>
          <c:showBubbleSize val="0"/>
        </c:dLbls>
        <c:marker val="1"/>
        <c:smooth val="0"/>
        <c:axId val="417759176"/>
        <c:axId val="417759568"/>
      </c:lineChart>
      <c:catAx>
        <c:axId val="41775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759568"/>
        <c:crosses val="autoZero"/>
        <c:auto val="1"/>
        <c:lblAlgn val="ctr"/>
        <c:lblOffset val="100"/>
        <c:tickLblSkip val="1"/>
        <c:tickMarkSkip val="1"/>
        <c:noMultiLvlLbl val="0"/>
      </c:catAx>
      <c:valAx>
        <c:axId val="41775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75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38,754
38,369
125.53
16,578,360
15,970,709
461,912
10,962,062
16,288,939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80.6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法人市民税の増があったものの、３か年平均値では前年度とほぼ同様となった。　類似団体平均を上回っているが、更なる低下を防ぐため、財政運営適正化計画に沿って、歳入に見合った歳出構造への転換、基金を取り崩さなくても収支の均衡がとれる財政体質の確立といった持続可能な財政体質の構築を目指し、歳入確保の取組などによって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136525</xdr:rowOff>
    </xdr:to>
    <xdr:cxnSp macro="">
      <xdr:nvCxnSpPr>
        <xdr:cNvPr id="68" name="直線コネクタ 67"/>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1" name="直線コネクタ 70"/>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136525</xdr:rowOff>
    </xdr:to>
    <xdr:cxnSp macro="">
      <xdr:nvCxnSpPr>
        <xdr:cNvPr id="74" name="直線コネクタ 73"/>
        <xdr:cNvCxnSpPr/>
      </xdr:nvCxnSpPr>
      <xdr:spPr>
        <a:xfrm>
          <a:off x="2336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96308</xdr:rowOff>
    </xdr:to>
    <xdr:cxnSp macro="">
      <xdr:nvCxnSpPr>
        <xdr:cNvPr id="77" name="直線コネクタ 76"/>
        <xdr:cNvCxnSpPr/>
      </xdr:nvCxnSpPr>
      <xdr:spPr>
        <a:xfrm>
          <a:off x="1447800" y="70453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8"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90" name="テキスト ボックス 89"/>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92" name="テキスト ボックス 91"/>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6" name="テキスト ボックス 95"/>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人件費の減などにより前年度と比較して１．８ポイント改善された。類似団体平均を下回っているが、合併算定替えの特例期間の終了による地方交付税の減額や義務的経費である少子高齢化施策に係る経費、医療費などの扶助費の増額が見込まれるため、今後も財政運営適正化計画に沿って内部管理経費の見直しを行うなど経常的経費の削減に取り組む。</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159838</xdr:rowOff>
    </xdr:from>
    <xdr:to>
      <xdr:col>7</xdr:col>
      <xdr:colOff>152400</xdr:colOff>
      <xdr:row>61</xdr:row>
      <xdr:rowOff>50437</xdr:rowOff>
    </xdr:to>
    <xdr:cxnSp macro="">
      <xdr:nvCxnSpPr>
        <xdr:cNvPr id="133" name="直線コネクタ 132"/>
        <xdr:cNvCxnSpPr/>
      </xdr:nvCxnSpPr>
      <xdr:spPr>
        <a:xfrm flipV="1">
          <a:off x="4114800" y="1044683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101237</xdr:rowOff>
    </xdr:from>
    <xdr:to>
      <xdr:col>6</xdr:col>
      <xdr:colOff>0</xdr:colOff>
      <xdr:row>61</xdr:row>
      <xdr:rowOff>50437</xdr:rowOff>
    </xdr:to>
    <xdr:cxnSp macro="">
      <xdr:nvCxnSpPr>
        <xdr:cNvPr id="136" name="直線コネクタ 135"/>
        <xdr:cNvCxnSpPr/>
      </xdr:nvCxnSpPr>
      <xdr:spPr>
        <a:xfrm>
          <a:off x="3225800" y="103882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141696</xdr:rowOff>
    </xdr:from>
    <xdr:to>
      <xdr:col>4</xdr:col>
      <xdr:colOff>482600</xdr:colOff>
      <xdr:row>60</xdr:row>
      <xdr:rowOff>101237</xdr:rowOff>
    </xdr:to>
    <xdr:cxnSp macro="">
      <xdr:nvCxnSpPr>
        <xdr:cNvPr id="139" name="直線コネクタ 138"/>
        <xdr:cNvCxnSpPr/>
      </xdr:nvCxnSpPr>
      <xdr:spPr>
        <a:xfrm>
          <a:off x="2336800" y="1025724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141696</xdr:rowOff>
    </xdr:from>
    <xdr:to>
      <xdr:col>3</xdr:col>
      <xdr:colOff>279400</xdr:colOff>
      <xdr:row>61</xdr:row>
      <xdr:rowOff>2177</xdr:rowOff>
    </xdr:to>
    <xdr:cxnSp macro="">
      <xdr:nvCxnSpPr>
        <xdr:cNvPr id="142" name="直線コネクタ 141"/>
        <xdr:cNvCxnSpPr/>
      </xdr:nvCxnSpPr>
      <xdr:spPr>
        <a:xfrm flipV="1">
          <a:off x="1447800" y="10257246"/>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109038</xdr:rowOff>
    </xdr:from>
    <xdr:to>
      <xdr:col>7</xdr:col>
      <xdr:colOff>203200</xdr:colOff>
      <xdr:row>61</xdr:row>
      <xdr:rowOff>39188</xdr:rowOff>
    </xdr:to>
    <xdr:sp macro="" textlink="">
      <xdr:nvSpPr>
        <xdr:cNvPr id="152" name="円/楕円 151"/>
        <xdr:cNvSpPr/>
      </xdr:nvSpPr>
      <xdr:spPr>
        <a:xfrm>
          <a:off x="4902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125565</xdr:rowOff>
    </xdr:from>
    <xdr:ext cx="762000" cy="259045"/>
    <xdr:sp macro="" textlink="">
      <xdr:nvSpPr>
        <xdr:cNvPr id="153" name="財政構造の弾力性該当値テキスト"/>
        <xdr:cNvSpPr txBox="1"/>
      </xdr:nvSpPr>
      <xdr:spPr>
        <a:xfrm>
          <a:off x="50419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171087</xdr:rowOff>
    </xdr:from>
    <xdr:to>
      <xdr:col>6</xdr:col>
      <xdr:colOff>50800</xdr:colOff>
      <xdr:row>61</xdr:row>
      <xdr:rowOff>101237</xdr:rowOff>
    </xdr:to>
    <xdr:sp macro="" textlink="">
      <xdr:nvSpPr>
        <xdr:cNvPr id="154" name="円/楕円 153"/>
        <xdr:cNvSpPr/>
      </xdr:nvSpPr>
      <xdr:spPr>
        <a:xfrm>
          <a:off x="4064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111414</xdr:rowOff>
    </xdr:from>
    <xdr:ext cx="736600" cy="259045"/>
    <xdr:sp macro="" textlink="">
      <xdr:nvSpPr>
        <xdr:cNvPr id="155" name="テキスト ボックス 154"/>
        <xdr:cNvSpPr txBox="1"/>
      </xdr:nvSpPr>
      <xdr:spPr>
        <a:xfrm>
          <a:off x="3733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50437</xdr:rowOff>
    </xdr:from>
    <xdr:to>
      <xdr:col>4</xdr:col>
      <xdr:colOff>533400</xdr:colOff>
      <xdr:row>60</xdr:row>
      <xdr:rowOff>152037</xdr:rowOff>
    </xdr:to>
    <xdr:sp macro="" textlink="">
      <xdr:nvSpPr>
        <xdr:cNvPr id="156" name="円/楕円 155"/>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162214</xdr:rowOff>
    </xdr:from>
    <xdr:ext cx="762000" cy="259045"/>
    <xdr:sp macro="" textlink="">
      <xdr:nvSpPr>
        <xdr:cNvPr id="157" name="テキスト ボックス 156"/>
        <xdr:cNvSpPr txBox="1"/>
      </xdr:nvSpPr>
      <xdr:spPr>
        <a:xfrm>
          <a:off x="2844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8" name="円/楕円 157"/>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31223</xdr:rowOff>
    </xdr:from>
    <xdr:ext cx="762000" cy="259045"/>
    <xdr:sp macro="" textlink="">
      <xdr:nvSpPr>
        <xdr:cNvPr id="159" name="テキスト ボックス 158"/>
        <xdr:cNvSpPr txBox="1"/>
      </xdr:nvSpPr>
      <xdr:spPr>
        <a:xfrm>
          <a:off x="1955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122827</xdr:rowOff>
    </xdr:from>
    <xdr:to>
      <xdr:col>2</xdr:col>
      <xdr:colOff>127000</xdr:colOff>
      <xdr:row>61</xdr:row>
      <xdr:rowOff>52977</xdr:rowOff>
    </xdr:to>
    <xdr:sp macro="" textlink="">
      <xdr:nvSpPr>
        <xdr:cNvPr id="160" name="円/楕円 159"/>
        <xdr:cNvSpPr/>
      </xdr:nvSpPr>
      <xdr:spPr>
        <a:xfrm>
          <a:off x="1397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63154</xdr:rowOff>
    </xdr:from>
    <xdr:ext cx="762000" cy="259045"/>
    <xdr:sp macro="" textlink="">
      <xdr:nvSpPr>
        <xdr:cNvPr id="161" name="テキスト ボックス 160"/>
        <xdr:cNvSpPr txBox="1"/>
      </xdr:nvSpPr>
      <xdr:spPr>
        <a:xfrm>
          <a:off x="1066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a:t>
          </a:r>
          <a:r>
            <a:rPr kumimoji="1" lang="ja-JP" altLang="en-US" sz="1300">
              <a:solidFill>
                <a:sysClr val="windowText" lastClr="000000"/>
              </a:solidFill>
              <a:latin typeface="ＭＳ Ｐゴシック"/>
            </a:rPr>
            <a:t>人件費、物件費、維持補修費は、委託料などの物件費の増加により前年度と比較して１，５１９円の増となった。類似団体平均を下回っているが、職員数の削減とともに事業委託による物件費や、人件費である時間外勤務手当が増加する傾向にある。今後事務の効率化、業務改善による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14872</xdr:rowOff>
    </xdr:from>
    <xdr:to>
      <xdr:col>7</xdr:col>
      <xdr:colOff>152400</xdr:colOff>
      <xdr:row>81</xdr:row>
      <xdr:rowOff>16094</xdr:rowOff>
    </xdr:to>
    <xdr:cxnSp macro="">
      <xdr:nvCxnSpPr>
        <xdr:cNvPr id="195" name="直線コネクタ 194"/>
        <xdr:cNvCxnSpPr/>
      </xdr:nvCxnSpPr>
      <xdr:spPr>
        <a:xfrm>
          <a:off x="4114800" y="13902322"/>
          <a:ext cx="8382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872</xdr:rowOff>
    </xdr:from>
    <xdr:ext cx="762000" cy="259045"/>
    <xdr:sp macro="" textlink="">
      <xdr:nvSpPr>
        <xdr:cNvPr id="196" name="人件費・物件費等の状況平均値テキスト"/>
        <xdr:cNvSpPr txBox="1"/>
      </xdr:nvSpPr>
      <xdr:spPr>
        <a:xfrm>
          <a:off x="5041900" y="13888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14872</xdr:rowOff>
    </xdr:from>
    <xdr:to>
      <xdr:col>6</xdr:col>
      <xdr:colOff>0</xdr:colOff>
      <xdr:row>81</xdr:row>
      <xdr:rowOff>16672</xdr:rowOff>
    </xdr:to>
    <xdr:cxnSp macro="">
      <xdr:nvCxnSpPr>
        <xdr:cNvPr id="198" name="直線コネクタ 197"/>
        <xdr:cNvCxnSpPr/>
      </xdr:nvCxnSpPr>
      <xdr:spPr>
        <a:xfrm flipV="1">
          <a:off x="3225800" y="13902322"/>
          <a:ext cx="889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10837</xdr:rowOff>
    </xdr:from>
    <xdr:to>
      <xdr:col>4</xdr:col>
      <xdr:colOff>482600</xdr:colOff>
      <xdr:row>81</xdr:row>
      <xdr:rowOff>16672</xdr:rowOff>
    </xdr:to>
    <xdr:cxnSp macro="">
      <xdr:nvCxnSpPr>
        <xdr:cNvPr id="201" name="直線コネクタ 200"/>
        <xdr:cNvCxnSpPr/>
      </xdr:nvCxnSpPr>
      <xdr:spPr>
        <a:xfrm>
          <a:off x="2336800" y="13898287"/>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8787</xdr:rowOff>
    </xdr:from>
    <xdr:to>
      <xdr:col>3</xdr:col>
      <xdr:colOff>279400</xdr:colOff>
      <xdr:row>81</xdr:row>
      <xdr:rowOff>10837</xdr:rowOff>
    </xdr:to>
    <xdr:cxnSp macro="">
      <xdr:nvCxnSpPr>
        <xdr:cNvPr id="204" name="直線コネクタ 203"/>
        <xdr:cNvCxnSpPr/>
      </xdr:nvCxnSpPr>
      <xdr:spPr>
        <a:xfrm>
          <a:off x="1447800" y="13896237"/>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136744</xdr:rowOff>
    </xdr:from>
    <xdr:to>
      <xdr:col>7</xdr:col>
      <xdr:colOff>203200</xdr:colOff>
      <xdr:row>81</xdr:row>
      <xdr:rowOff>66894</xdr:rowOff>
    </xdr:to>
    <xdr:sp macro="" textlink="">
      <xdr:nvSpPr>
        <xdr:cNvPr id="214" name="円/楕円 213"/>
        <xdr:cNvSpPr/>
      </xdr:nvSpPr>
      <xdr:spPr>
        <a:xfrm>
          <a:off x="4902200" y="138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58021</xdr:rowOff>
    </xdr:from>
    <xdr:ext cx="762000" cy="259045"/>
    <xdr:sp macro="" textlink="">
      <xdr:nvSpPr>
        <xdr:cNvPr id="215" name="人件費・物件費等の状況該当値テキスト"/>
        <xdr:cNvSpPr txBox="1"/>
      </xdr:nvSpPr>
      <xdr:spPr>
        <a:xfrm>
          <a:off x="5041900" y="137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127,904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135522</xdr:rowOff>
    </xdr:from>
    <xdr:to>
      <xdr:col>6</xdr:col>
      <xdr:colOff>50800</xdr:colOff>
      <xdr:row>81</xdr:row>
      <xdr:rowOff>65672</xdr:rowOff>
    </xdr:to>
    <xdr:sp macro="" textlink="">
      <xdr:nvSpPr>
        <xdr:cNvPr id="216" name="円/楕円 215"/>
        <xdr:cNvSpPr/>
      </xdr:nvSpPr>
      <xdr:spPr>
        <a:xfrm>
          <a:off x="4064000" y="1385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75849</xdr:rowOff>
    </xdr:from>
    <xdr:ext cx="736600" cy="259045"/>
    <xdr:sp macro="" textlink="">
      <xdr:nvSpPr>
        <xdr:cNvPr id="217" name="テキスト ボックス 216"/>
        <xdr:cNvSpPr txBox="1"/>
      </xdr:nvSpPr>
      <xdr:spPr>
        <a:xfrm>
          <a:off x="3733800" y="13620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137322</xdr:rowOff>
    </xdr:from>
    <xdr:to>
      <xdr:col>4</xdr:col>
      <xdr:colOff>533400</xdr:colOff>
      <xdr:row>81</xdr:row>
      <xdr:rowOff>67472</xdr:rowOff>
    </xdr:to>
    <xdr:sp macro="" textlink="">
      <xdr:nvSpPr>
        <xdr:cNvPr id="218" name="円/楕円 217"/>
        <xdr:cNvSpPr/>
      </xdr:nvSpPr>
      <xdr:spPr>
        <a:xfrm>
          <a:off x="3175000" y="1385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77649</xdr:rowOff>
    </xdr:from>
    <xdr:ext cx="762000" cy="259045"/>
    <xdr:sp macro="" textlink="">
      <xdr:nvSpPr>
        <xdr:cNvPr id="219" name="テキスト ボックス 218"/>
        <xdr:cNvSpPr txBox="1"/>
      </xdr:nvSpPr>
      <xdr:spPr>
        <a:xfrm>
          <a:off x="2844800" y="136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131487</xdr:rowOff>
    </xdr:from>
    <xdr:to>
      <xdr:col>3</xdr:col>
      <xdr:colOff>330200</xdr:colOff>
      <xdr:row>81</xdr:row>
      <xdr:rowOff>61637</xdr:rowOff>
    </xdr:to>
    <xdr:sp macro="" textlink="">
      <xdr:nvSpPr>
        <xdr:cNvPr id="220" name="円/楕円 219"/>
        <xdr:cNvSpPr/>
      </xdr:nvSpPr>
      <xdr:spPr>
        <a:xfrm>
          <a:off x="2286000" y="138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71814</xdr:rowOff>
    </xdr:from>
    <xdr:ext cx="762000" cy="259045"/>
    <xdr:sp macro="" textlink="">
      <xdr:nvSpPr>
        <xdr:cNvPr id="221" name="テキスト ボックス 220"/>
        <xdr:cNvSpPr txBox="1"/>
      </xdr:nvSpPr>
      <xdr:spPr>
        <a:xfrm>
          <a:off x="1955800" y="1361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129437</xdr:rowOff>
    </xdr:from>
    <xdr:to>
      <xdr:col>2</xdr:col>
      <xdr:colOff>127000</xdr:colOff>
      <xdr:row>81</xdr:row>
      <xdr:rowOff>59587</xdr:rowOff>
    </xdr:to>
    <xdr:sp macro="" textlink="">
      <xdr:nvSpPr>
        <xdr:cNvPr id="222" name="円/楕円 221"/>
        <xdr:cNvSpPr/>
      </xdr:nvSpPr>
      <xdr:spPr>
        <a:xfrm>
          <a:off x="1397000" y="138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69764</xdr:rowOff>
    </xdr:from>
    <xdr:ext cx="762000" cy="259045"/>
    <xdr:sp macro="" textlink="">
      <xdr:nvSpPr>
        <xdr:cNvPr id="223" name="テキスト ボックス 222"/>
        <xdr:cNvSpPr txBox="1"/>
      </xdr:nvSpPr>
      <xdr:spPr>
        <a:xfrm>
          <a:off x="1066800" y="136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合併する前から継続して類似団体平均を下回っている。平成２３年度、平成２４年度は国の給与削減施策に準じなかったため１００を超えていた。今後も全体に占める人件費割合を考慮しながら適正管理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88</xdr:row>
      <xdr:rowOff>36195</xdr:rowOff>
    </xdr:to>
    <xdr:cxnSp macro="">
      <xdr:nvCxnSpPr>
        <xdr:cNvPr id="257" name="直線コネクタ 256"/>
        <xdr:cNvCxnSpPr/>
      </xdr:nvCxnSpPr>
      <xdr:spPr>
        <a:xfrm flipV="1">
          <a:off x="16179800" y="14773911"/>
          <a:ext cx="8382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20109</xdr:rowOff>
    </xdr:from>
    <xdr:to>
      <xdr:col>23</xdr:col>
      <xdr:colOff>406400</xdr:colOff>
      <xdr:row>88</xdr:row>
      <xdr:rowOff>36195</xdr:rowOff>
    </xdr:to>
    <xdr:cxnSp macro="">
      <xdr:nvCxnSpPr>
        <xdr:cNvPr id="260" name="直線コネクタ 259"/>
        <xdr:cNvCxnSpPr/>
      </xdr:nvCxnSpPr>
      <xdr:spPr>
        <a:xfrm>
          <a:off x="15290800" y="151077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88</xdr:row>
      <xdr:rowOff>20109</xdr:rowOff>
    </xdr:to>
    <xdr:cxnSp macro="">
      <xdr:nvCxnSpPr>
        <xdr:cNvPr id="263" name="直線コネクタ 262"/>
        <xdr:cNvCxnSpPr/>
      </xdr:nvCxnSpPr>
      <xdr:spPr>
        <a:xfrm>
          <a:off x="14401800" y="14781954"/>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9102</xdr:rowOff>
    </xdr:from>
    <xdr:to>
      <xdr:col>21</xdr:col>
      <xdr:colOff>0</xdr:colOff>
      <xdr:row>86</xdr:row>
      <xdr:rowOff>37254</xdr:rowOff>
    </xdr:to>
    <xdr:cxnSp macro="">
      <xdr:nvCxnSpPr>
        <xdr:cNvPr id="266" name="直線コネクタ 265"/>
        <xdr:cNvCxnSpPr/>
      </xdr:nvCxnSpPr>
      <xdr:spPr>
        <a:xfrm>
          <a:off x="13512800" y="147538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6" name="円/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156845</xdr:rowOff>
    </xdr:from>
    <xdr:to>
      <xdr:col>23</xdr:col>
      <xdr:colOff>457200</xdr:colOff>
      <xdr:row>88</xdr:row>
      <xdr:rowOff>86995</xdr:rowOff>
    </xdr:to>
    <xdr:sp macro="" textlink="">
      <xdr:nvSpPr>
        <xdr:cNvPr id="278" name="円/楕円 277"/>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97172</xdr:rowOff>
    </xdr:from>
    <xdr:ext cx="736600" cy="259045"/>
    <xdr:sp macro="" textlink="">
      <xdr:nvSpPr>
        <xdr:cNvPr id="279" name="テキスト ボックス 278"/>
        <xdr:cNvSpPr txBox="1"/>
      </xdr:nvSpPr>
      <xdr:spPr>
        <a:xfrm>
          <a:off x="15798800" y="1484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140759</xdr:rowOff>
    </xdr:from>
    <xdr:to>
      <xdr:col>22</xdr:col>
      <xdr:colOff>254000</xdr:colOff>
      <xdr:row>88</xdr:row>
      <xdr:rowOff>70909</xdr:rowOff>
    </xdr:to>
    <xdr:sp macro="" textlink="">
      <xdr:nvSpPr>
        <xdr:cNvPr id="280" name="円/楕円 279"/>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81086</xdr:rowOff>
    </xdr:from>
    <xdr:ext cx="762000" cy="259045"/>
    <xdr:sp macro="" textlink="">
      <xdr:nvSpPr>
        <xdr:cNvPr id="281" name="テキスト ボックス 280"/>
        <xdr:cNvSpPr txBox="1"/>
      </xdr:nvSpPr>
      <xdr:spPr>
        <a:xfrm>
          <a:off x="14909800" y="1482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2" name="円/楕円 281"/>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98231</xdr:rowOff>
    </xdr:from>
    <xdr:ext cx="762000" cy="259045"/>
    <xdr:sp macro="" textlink="">
      <xdr:nvSpPr>
        <xdr:cNvPr id="283" name="テキスト ボックス 282"/>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129752</xdr:rowOff>
    </xdr:from>
    <xdr:to>
      <xdr:col>19</xdr:col>
      <xdr:colOff>533400</xdr:colOff>
      <xdr:row>86</xdr:row>
      <xdr:rowOff>59902</xdr:rowOff>
    </xdr:to>
    <xdr:sp macro="" textlink="">
      <xdr:nvSpPr>
        <xdr:cNvPr id="284" name="円/楕円 283"/>
        <xdr:cNvSpPr/>
      </xdr:nvSpPr>
      <xdr:spPr>
        <a:xfrm>
          <a:off x="13462000" y="14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70079</xdr:rowOff>
    </xdr:from>
    <xdr:ext cx="762000" cy="259045"/>
    <xdr:sp macro="" textlink="">
      <xdr:nvSpPr>
        <xdr:cNvPr id="285" name="テキスト ボックス 284"/>
        <xdr:cNvSpPr txBox="1"/>
      </xdr:nvSpPr>
      <xdr:spPr>
        <a:xfrm>
          <a:off x="13131800" y="1447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当市では組織内に消防本部があること、また幼稚園、保育園などの民間による代替可能な施設を含むことから、類似団体と比較して職員数が多くなる傾向にある。消防部門、教育部門を除いた一般行政部門では、類似団体に比べ当市の数値は低くなっている。今後定員適正化計画を策定し、定員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41003</xdr:rowOff>
    </xdr:from>
    <xdr:to>
      <xdr:col>24</xdr:col>
      <xdr:colOff>558800</xdr:colOff>
      <xdr:row>62</xdr:row>
      <xdr:rowOff>50195</xdr:rowOff>
    </xdr:to>
    <xdr:cxnSp macro="">
      <xdr:nvCxnSpPr>
        <xdr:cNvPr id="322" name="直線コネクタ 321"/>
        <xdr:cNvCxnSpPr/>
      </xdr:nvCxnSpPr>
      <xdr:spPr>
        <a:xfrm flipV="1">
          <a:off x="16179800" y="10670903"/>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50195</xdr:rowOff>
    </xdr:from>
    <xdr:to>
      <xdr:col>23</xdr:col>
      <xdr:colOff>406400</xdr:colOff>
      <xdr:row>62</xdr:row>
      <xdr:rowOff>70878</xdr:rowOff>
    </xdr:to>
    <xdr:cxnSp macro="">
      <xdr:nvCxnSpPr>
        <xdr:cNvPr id="325" name="直線コネクタ 324"/>
        <xdr:cNvCxnSpPr/>
      </xdr:nvCxnSpPr>
      <xdr:spPr>
        <a:xfrm flipV="1">
          <a:off x="15290800" y="106800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67431</xdr:rowOff>
    </xdr:from>
    <xdr:to>
      <xdr:col>22</xdr:col>
      <xdr:colOff>203200</xdr:colOff>
      <xdr:row>62</xdr:row>
      <xdr:rowOff>70878</xdr:rowOff>
    </xdr:to>
    <xdr:cxnSp macro="">
      <xdr:nvCxnSpPr>
        <xdr:cNvPr id="328" name="直線コネクタ 327"/>
        <xdr:cNvCxnSpPr/>
      </xdr:nvCxnSpPr>
      <xdr:spPr>
        <a:xfrm>
          <a:off x="14401800" y="106973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60537</xdr:rowOff>
    </xdr:from>
    <xdr:to>
      <xdr:col>21</xdr:col>
      <xdr:colOff>0</xdr:colOff>
      <xdr:row>62</xdr:row>
      <xdr:rowOff>67431</xdr:rowOff>
    </xdr:to>
    <xdr:cxnSp macro="">
      <xdr:nvCxnSpPr>
        <xdr:cNvPr id="331" name="直線コネクタ 330"/>
        <xdr:cNvCxnSpPr/>
      </xdr:nvCxnSpPr>
      <xdr:spPr>
        <a:xfrm>
          <a:off x="13512800" y="106904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161653</xdr:rowOff>
    </xdr:from>
    <xdr:to>
      <xdr:col>24</xdr:col>
      <xdr:colOff>609600</xdr:colOff>
      <xdr:row>62</xdr:row>
      <xdr:rowOff>91803</xdr:rowOff>
    </xdr:to>
    <xdr:sp macro="" textlink="">
      <xdr:nvSpPr>
        <xdr:cNvPr id="341" name="円/楕円 340"/>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133730</xdr:rowOff>
    </xdr:from>
    <xdr:ext cx="762000" cy="259045"/>
    <xdr:sp macro="" textlink="">
      <xdr:nvSpPr>
        <xdr:cNvPr id="342" name="定員管理の状況該当値テキスト"/>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170845</xdr:rowOff>
    </xdr:from>
    <xdr:to>
      <xdr:col>23</xdr:col>
      <xdr:colOff>457200</xdr:colOff>
      <xdr:row>62</xdr:row>
      <xdr:rowOff>100995</xdr:rowOff>
    </xdr:to>
    <xdr:sp macro="" textlink="">
      <xdr:nvSpPr>
        <xdr:cNvPr id="343" name="円/楕円 342"/>
        <xdr:cNvSpPr/>
      </xdr:nvSpPr>
      <xdr:spPr>
        <a:xfrm>
          <a:off x="16129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85772</xdr:rowOff>
    </xdr:from>
    <xdr:ext cx="736600" cy="259045"/>
    <xdr:sp macro="" textlink="">
      <xdr:nvSpPr>
        <xdr:cNvPr id="344" name="テキスト ボックス 343"/>
        <xdr:cNvSpPr txBox="1"/>
      </xdr:nvSpPr>
      <xdr:spPr>
        <a:xfrm>
          <a:off x="15798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20078</xdr:rowOff>
    </xdr:from>
    <xdr:to>
      <xdr:col>22</xdr:col>
      <xdr:colOff>254000</xdr:colOff>
      <xdr:row>62</xdr:row>
      <xdr:rowOff>121678</xdr:rowOff>
    </xdr:to>
    <xdr:sp macro="" textlink="">
      <xdr:nvSpPr>
        <xdr:cNvPr id="345" name="円/楕円 344"/>
        <xdr:cNvSpPr/>
      </xdr:nvSpPr>
      <xdr:spPr>
        <a:xfrm>
          <a:off x="15240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106455</xdr:rowOff>
    </xdr:from>
    <xdr:ext cx="762000" cy="259045"/>
    <xdr:sp macro="" textlink="">
      <xdr:nvSpPr>
        <xdr:cNvPr id="346" name="テキスト ボックス 345"/>
        <xdr:cNvSpPr txBox="1"/>
      </xdr:nvSpPr>
      <xdr:spPr>
        <a:xfrm>
          <a:off x="14909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16631</xdr:rowOff>
    </xdr:from>
    <xdr:to>
      <xdr:col>21</xdr:col>
      <xdr:colOff>50800</xdr:colOff>
      <xdr:row>62</xdr:row>
      <xdr:rowOff>118231</xdr:rowOff>
    </xdr:to>
    <xdr:sp macro="" textlink="">
      <xdr:nvSpPr>
        <xdr:cNvPr id="347" name="円/楕円 346"/>
        <xdr:cNvSpPr/>
      </xdr:nvSpPr>
      <xdr:spPr>
        <a:xfrm>
          <a:off x="14351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103008</xdr:rowOff>
    </xdr:from>
    <xdr:ext cx="762000" cy="259045"/>
    <xdr:sp macro="" textlink="">
      <xdr:nvSpPr>
        <xdr:cNvPr id="348" name="テキスト ボックス 347"/>
        <xdr:cNvSpPr txBox="1"/>
      </xdr:nvSpPr>
      <xdr:spPr>
        <a:xfrm>
          <a:off x="14020800" y="1073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9737</xdr:rowOff>
    </xdr:from>
    <xdr:to>
      <xdr:col>19</xdr:col>
      <xdr:colOff>533400</xdr:colOff>
      <xdr:row>62</xdr:row>
      <xdr:rowOff>111337</xdr:rowOff>
    </xdr:to>
    <xdr:sp macro="" textlink="">
      <xdr:nvSpPr>
        <xdr:cNvPr id="349" name="円/楕円 348"/>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121514</xdr:rowOff>
    </xdr:from>
    <xdr:ext cx="762000" cy="259045"/>
    <xdr:sp macro="" textlink="">
      <xdr:nvSpPr>
        <xdr:cNvPr id="350" name="テキスト ボックス 349"/>
        <xdr:cNvSpPr txBox="1"/>
      </xdr:nvSpPr>
      <xdr:spPr>
        <a:xfrm>
          <a:off x="13131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合併前後に多額に発行した市債の償還が完了したこと、財政計画のもと市債の発行を抑制していることなどから、実質公債費比率は年々改善している。しかし、今後も多くの投資的事業が予定されており、実質公債費比率の悪化が懸念されるため、財政計画によって事業費の抑制、平準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80373</xdr:rowOff>
    </xdr:from>
    <xdr:to>
      <xdr:col>24</xdr:col>
      <xdr:colOff>558800</xdr:colOff>
      <xdr:row>38</xdr:row>
      <xdr:rowOff>101056</xdr:rowOff>
    </xdr:to>
    <xdr:cxnSp macro="">
      <xdr:nvCxnSpPr>
        <xdr:cNvPr id="386" name="直線コネクタ 385"/>
        <xdr:cNvCxnSpPr/>
      </xdr:nvCxnSpPr>
      <xdr:spPr>
        <a:xfrm flipV="1">
          <a:off x="16179800" y="659547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101056</xdr:rowOff>
    </xdr:from>
    <xdr:to>
      <xdr:col>23</xdr:col>
      <xdr:colOff>406400</xdr:colOff>
      <xdr:row>38</xdr:row>
      <xdr:rowOff>149316</xdr:rowOff>
    </xdr:to>
    <xdr:cxnSp macro="">
      <xdr:nvCxnSpPr>
        <xdr:cNvPr id="389" name="直線コネクタ 388"/>
        <xdr:cNvCxnSpPr/>
      </xdr:nvCxnSpPr>
      <xdr:spPr>
        <a:xfrm flipV="1">
          <a:off x="15290800" y="66161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149316</xdr:rowOff>
    </xdr:from>
    <xdr:to>
      <xdr:col>22</xdr:col>
      <xdr:colOff>203200</xdr:colOff>
      <xdr:row>39</xdr:row>
      <xdr:rowOff>5443</xdr:rowOff>
    </xdr:to>
    <xdr:cxnSp macro="">
      <xdr:nvCxnSpPr>
        <xdr:cNvPr id="392" name="直線コネクタ 391"/>
        <xdr:cNvCxnSpPr/>
      </xdr:nvCxnSpPr>
      <xdr:spPr>
        <a:xfrm flipV="1">
          <a:off x="14401800" y="666441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5443</xdr:rowOff>
    </xdr:from>
    <xdr:to>
      <xdr:col>21</xdr:col>
      <xdr:colOff>0</xdr:colOff>
      <xdr:row>39</xdr:row>
      <xdr:rowOff>43362</xdr:rowOff>
    </xdr:to>
    <xdr:cxnSp macro="">
      <xdr:nvCxnSpPr>
        <xdr:cNvPr id="395" name="直線コネクタ 394"/>
        <xdr:cNvCxnSpPr/>
      </xdr:nvCxnSpPr>
      <xdr:spPr>
        <a:xfrm flipV="1">
          <a:off x="13512800" y="669199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29573</xdr:rowOff>
    </xdr:from>
    <xdr:to>
      <xdr:col>24</xdr:col>
      <xdr:colOff>609600</xdr:colOff>
      <xdr:row>38</xdr:row>
      <xdr:rowOff>131173</xdr:rowOff>
    </xdr:to>
    <xdr:sp macro="" textlink="">
      <xdr:nvSpPr>
        <xdr:cNvPr id="405" name="円/楕円 404"/>
        <xdr:cNvSpPr/>
      </xdr:nvSpPr>
      <xdr:spPr>
        <a:xfrm>
          <a:off x="16967200" y="65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1650</xdr:rowOff>
    </xdr:from>
    <xdr:ext cx="762000" cy="259045"/>
    <xdr:sp macro="" textlink="">
      <xdr:nvSpPr>
        <xdr:cNvPr id="406" name="公債費負担の状況該当値テキスト"/>
        <xdr:cNvSpPr txBox="1"/>
      </xdr:nvSpPr>
      <xdr:spPr>
        <a:xfrm>
          <a:off x="17106900" y="651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50256</xdr:rowOff>
    </xdr:from>
    <xdr:to>
      <xdr:col>23</xdr:col>
      <xdr:colOff>457200</xdr:colOff>
      <xdr:row>38</xdr:row>
      <xdr:rowOff>151856</xdr:rowOff>
    </xdr:to>
    <xdr:sp macro="" textlink="">
      <xdr:nvSpPr>
        <xdr:cNvPr id="407" name="円/楕円 406"/>
        <xdr:cNvSpPr/>
      </xdr:nvSpPr>
      <xdr:spPr>
        <a:xfrm>
          <a:off x="16129000" y="656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136633</xdr:rowOff>
    </xdr:from>
    <xdr:ext cx="736600" cy="259045"/>
    <xdr:sp macro="" textlink="">
      <xdr:nvSpPr>
        <xdr:cNvPr id="408" name="テキスト ボックス 407"/>
        <xdr:cNvSpPr txBox="1"/>
      </xdr:nvSpPr>
      <xdr:spPr>
        <a:xfrm>
          <a:off x="15798800" y="665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98516</xdr:rowOff>
    </xdr:from>
    <xdr:to>
      <xdr:col>22</xdr:col>
      <xdr:colOff>254000</xdr:colOff>
      <xdr:row>39</xdr:row>
      <xdr:rowOff>28666</xdr:rowOff>
    </xdr:to>
    <xdr:sp macro="" textlink="">
      <xdr:nvSpPr>
        <xdr:cNvPr id="409" name="円/楕円 408"/>
        <xdr:cNvSpPr/>
      </xdr:nvSpPr>
      <xdr:spPr>
        <a:xfrm>
          <a:off x="15240000" y="66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13443</xdr:rowOff>
    </xdr:from>
    <xdr:ext cx="762000" cy="259045"/>
    <xdr:sp macro="" textlink="">
      <xdr:nvSpPr>
        <xdr:cNvPr id="410" name="テキスト ボックス 409"/>
        <xdr:cNvSpPr txBox="1"/>
      </xdr:nvSpPr>
      <xdr:spPr>
        <a:xfrm>
          <a:off x="14909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126093</xdr:rowOff>
    </xdr:from>
    <xdr:to>
      <xdr:col>21</xdr:col>
      <xdr:colOff>50800</xdr:colOff>
      <xdr:row>39</xdr:row>
      <xdr:rowOff>56243</xdr:rowOff>
    </xdr:to>
    <xdr:sp macro="" textlink="">
      <xdr:nvSpPr>
        <xdr:cNvPr id="411" name="円/楕円 410"/>
        <xdr:cNvSpPr/>
      </xdr:nvSpPr>
      <xdr:spPr>
        <a:xfrm>
          <a:off x="14351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41020</xdr:rowOff>
    </xdr:from>
    <xdr:ext cx="762000" cy="259045"/>
    <xdr:sp macro="" textlink="">
      <xdr:nvSpPr>
        <xdr:cNvPr id="412" name="テキスト ボックス 411"/>
        <xdr:cNvSpPr txBox="1"/>
      </xdr:nvSpPr>
      <xdr:spPr>
        <a:xfrm>
          <a:off x="140208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164012</xdr:rowOff>
    </xdr:from>
    <xdr:to>
      <xdr:col>19</xdr:col>
      <xdr:colOff>533400</xdr:colOff>
      <xdr:row>39</xdr:row>
      <xdr:rowOff>94162</xdr:rowOff>
    </xdr:to>
    <xdr:sp macro="" textlink="">
      <xdr:nvSpPr>
        <xdr:cNvPr id="413" name="円/楕円 412"/>
        <xdr:cNvSpPr/>
      </xdr:nvSpPr>
      <xdr:spPr>
        <a:xfrm>
          <a:off x="13462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78939</xdr:rowOff>
    </xdr:from>
    <xdr:ext cx="762000" cy="259045"/>
    <xdr:sp macro="" textlink="">
      <xdr:nvSpPr>
        <xdr:cNvPr id="414" name="テキスト ボックス 413"/>
        <xdr:cNvSpPr txBox="1"/>
      </xdr:nvSpPr>
      <xdr:spPr>
        <a:xfrm>
          <a:off x="13131800" y="67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１６年度の合併前後に新市の体制を整える事業等に発行した市債の償還が完了したこと、基金への積立により充当可能基金の残高が増加していることなどから、将来負担比率は５．７ポイント改善された。しかし、新たな投資的事業や下水道事業等の企業会計での事業拡大の計画があり今後の上昇が危惧される。将来負担の動向を見ながらの事業実施、平準化が必要であ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132440</xdr:rowOff>
    </xdr:from>
    <xdr:to>
      <xdr:col>24</xdr:col>
      <xdr:colOff>558800</xdr:colOff>
      <xdr:row>14</xdr:row>
      <xdr:rowOff>143901</xdr:rowOff>
    </xdr:to>
    <xdr:cxnSp macro="">
      <xdr:nvCxnSpPr>
        <xdr:cNvPr id="448" name="直線コネクタ 447"/>
        <xdr:cNvCxnSpPr/>
      </xdr:nvCxnSpPr>
      <xdr:spPr>
        <a:xfrm flipV="1">
          <a:off x="16179800" y="2532740"/>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131032</xdr:rowOff>
    </xdr:from>
    <xdr:to>
      <xdr:col>23</xdr:col>
      <xdr:colOff>406400</xdr:colOff>
      <xdr:row>14</xdr:row>
      <xdr:rowOff>143901</xdr:rowOff>
    </xdr:to>
    <xdr:cxnSp macro="">
      <xdr:nvCxnSpPr>
        <xdr:cNvPr id="451" name="直線コネクタ 450"/>
        <xdr:cNvCxnSpPr/>
      </xdr:nvCxnSpPr>
      <xdr:spPr>
        <a:xfrm>
          <a:off x="15290800" y="253133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131032</xdr:rowOff>
    </xdr:from>
    <xdr:to>
      <xdr:col>22</xdr:col>
      <xdr:colOff>203200</xdr:colOff>
      <xdr:row>15</xdr:row>
      <xdr:rowOff>2614</xdr:rowOff>
    </xdr:to>
    <xdr:cxnSp macro="">
      <xdr:nvCxnSpPr>
        <xdr:cNvPr id="454" name="直線コネクタ 453"/>
        <xdr:cNvCxnSpPr/>
      </xdr:nvCxnSpPr>
      <xdr:spPr>
        <a:xfrm flipV="1">
          <a:off x="14401800" y="2531332"/>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2614</xdr:rowOff>
    </xdr:from>
    <xdr:to>
      <xdr:col>21</xdr:col>
      <xdr:colOff>0</xdr:colOff>
      <xdr:row>15</xdr:row>
      <xdr:rowOff>40418</xdr:rowOff>
    </xdr:to>
    <xdr:cxnSp macro="">
      <xdr:nvCxnSpPr>
        <xdr:cNvPr id="457" name="直線コネクタ 456"/>
        <xdr:cNvCxnSpPr/>
      </xdr:nvCxnSpPr>
      <xdr:spPr>
        <a:xfrm flipV="1">
          <a:off x="13512800" y="2574364"/>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81640</xdr:rowOff>
    </xdr:from>
    <xdr:to>
      <xdr:col>24</xdr:col>
      <xdr:colOff>609600</xdr:colOff>
      <xdr:row>15</xdr:row>
      <xdr:rowOff>11790</xdr:rowOff>
    </xdr:to>
    <xdr:sp macro="" textlink="">
      <xdr:nvSpPr>
        <xdr:cNvPr id="467" name="円/楕円 466"/>
        <xdr:cNvSpPr/>
      </xdr:nvSpPr>
      <xdr:spPr>
        <a:xfrm>
          <a:off x="16967200" y="24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53717</xdr:rowOff>
    </xdr:from>
    <xdr:ext cx="762000" cy="259045"/>
    <xdr:sp macro="" textlink="">
      <xdr:nvSpPr>
        <xdr:cNvPr id="468" name="将来負担の状況該当値テキスト"/>
        <xdr:cNvSpPr txBox="1"/>
      </xdr:nvSpPr>
      <xdr:spPr>
        <a:xfrm>
          <a:off x="17106900" y="245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93101</xdr:rowOff>
    </xdr:from>
    <xdr:to>
      <xdr:col>23</xdr:col>
      <xdr:colOff>457200</xdr:colOff>
      <xdr:row>15</xdr:row>
      <xdr:rowOff>23251</xdr:rowOff>
    </xdr:to>
    <xdr:sp macro="" textlink="">
      <xdr:nvSpPr>
        <xdr:cNvPr id="469" name="円/楕円 468"/>
        <xdr:cNvSpPr/>
      </xdr:nvSpPr>
      <xdr:spPr>
        <a:xfrm>
          <a:off x="16129000" y="24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8028</xdr:rowOff>
    </xdr:from>
    <xdr:ext cx="736600" cy="259045"/>
    <xdr:sp macro="" textlink="">
      <xdr:nvSpPr>
        <xdr:cNvPr id="470" name="テキスト ボックス 469"/>
        <xdr:cNvSpPr txBox="1"/>
      </xdr:nvSpPr>
      <xdr:spPr>
        <a:xfrm>
          <a:off x="15798800" y="257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80232</xdr:rowOff>
    </xdr:from>
    <xdr:to>
      <xdr:col>22</xdr:col>
      <xdr:colOff>254000</xdr:colOff>
      <xdr:row>15</xdr:row>
      <xdr:rowOff>10382</xdr:rowOff>
    </xdr:to>
    <xdr:sp macro="" textlink="">
      <xdr:nvSpPr>
        <xdr:cNvPr id="471" name="円/楕円 470"/>
        <xdr:cNvSpPr/>
      </xdr:nvSpPr>
      <xdr:spPr>
        <a:xfrm>
          <a:off x="15240000" y="24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20559</xdr:rowOff>
    </xdr:from>
    <xdr:ext cx="762000" cy="259045"/>
    <xdr:sp macro="" textlink="">
      <xdr:nvSpPr>
        <xdr:cNvPr id="472" name="テキスト ボックス 471"/>
        <xdr:cNvSpPr txBox="1"/>
      </xdr:nvSpPr>
      <xdr:spPr>
        <a:xfrm>
          <a:off x="14909800" y="22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123264</xdr:rowOff>
    </xdr:from>
    <xdr:to>
      <xdr:col>21</xdr:col>
      <xdr:colOff>50800</xdr:colOff>
      <xdr:row>15</xdr:row>
      <xdr:rowOff>53414</xdr:rowOff>
    </xdr:to>
    <xdr:sp macro="" textlink="">
      <xdr:nvSpPr>
        <xdr:cNvPr id="473" name="円/楕円 472"/>
        <xdr:cNvSpPr/>
      </xdr:nvSpPr>
      <xdr:spPr>
        <a:xfrm>
          <a:off x="14351000" y="25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38191</xdr:rowOff>
    </xdr:from>
    <xdr:ext cx="762000" cy="259045"/>
    <xdr:sp macro="" textlink="">
      <xdr:nvSpPr>
        <xdr:cNvPr id="474" name="テキスト ボックス 473"/>
        <xdr:cNvSpPr txBox="1"/>
      </xdr:nvSpPr>
      <xdr:spPr>
        <a:xfrm>
          <a:off x="14020800" y="26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161068</xdr:rowOff>
    </xdr:from>
    <xdr:to>
      <xdr:col>19</xdr:col>
      <xdr:colOff>533400</xdr:colOff>
      <xdr:row>15</xdr:row>
      <xdr:rowOff>91218</xdr:rowOff>
    </xdr:to>
    <xdr:sp macro="" textlink="">
      <xdr:nvSpPr>
        <xdr:cNvPr id="475" name="円/楕円 474"/>
        <xdr:cNvSpPr/>
      </xdr:nvSpPr>
      <xdr:spPr>
        <a:xfrm>
          <a:off x="13462000" y="25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101395</xdr:rowOff>
    </xdr:from>
    <xdr:ext cx="762000" cy="259045"/>
    <xdr:sp macro="" textlink="">
      <xdr:nvSpPr>
        <xdr:cNvPr id="476" name="テキスト ボックス 475"/>
        <xdr:cNvSpPr txBox="1"/>
      </xdr:nvSpPr>
      <xdr:spPr>
        <a:xfrm>
          <a:off x="13131800" y="233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38,754
38,369
125.53
16,578,360
15,970,709
461,912
10,962,062
16,288,939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80.6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人件費については、類似団体平均と近い数値で推移している。平成２５年度は退職手当組合特別負担金の予算措置について公営企業会計に揃えるため、平成２４年度に２年度分計上していたものが単年度に戻ったことなどにより減額となった。今後とも定員適正化に取り組み、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74422</xdr:rowOff>
    </xdr:from>
    <xdr:to>
      <xdr:col>7</xdr:col>
      <xdr:colOff>15875</xdr:colOff>
      <xdr:row>37</xdr:row>
      <xdr:rowOff>115570</xdr:rowOff>
    </xdr:to>
    <xdr:cxnSp macro="">
      <xdr:nvCxnSpPr>
        <xdr:cNvPr id="63" name="直線コネクタ 62"/>
        <xdr:cNvCxnSpPr/>
      </xdr:nvCxnSpPr>
      <xdr:spPr>
        <a:xfrm flipV="1">
          <a:off x="3987800" y="6418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115570</xdr:rowOff>
    </xdr:to>
    <xdr:cxnSp macro="">
      <xdr:nvCxnSpPr>
        <xdr:cNvPr id="66" name="直線コネクタ 65"/>
        <xdr:cNvCxnSpPr/>
      </xdr:nvCxnSpPr>
      <xdr:spPr>
        <a:xfrm>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92710</xdr:rowOff>
    </xdr:to>
    <xdr:cxnSp macro="">
      <xdr:nvCxnSpPr>
        <xdr:cNvPr id="69" name="直線コネクタ 68"/>
        <xdr:cNvCxnSpPr/>
      </xdr:nvCxnSpPr>
      <xdr:spPr>
        <a:xfrm>
          <a:off x="2209800" y="6372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124714</xdr:rowOff>
    </xdr:to>
    <xdr:cxnSp macro="">
      <xdr:nvCxnSpPr>
        <xdr:cNvPr id="72" name="直線コネクタ 71"/>
        <xdr:cNvCxnSpPr/>
      </xdr:nvCxnSpPr>
      <xdr:spPr>
        <a:xfrm flipV="1">
          <a:off x="1320800" y="63723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2" name="円/楕円 81"/>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3"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4" name="円/楕円 83"/>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5" name="テキスト ボックス 84"/>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6" name="円/楕円 85"/>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87" name="テキスト ボックス 86"/>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8" name="円/楕円 87"/>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89" name="テキスト ボックス 88"/>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90" name="円/楕円 89"/>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91" name="テキスト ボックス 90"/>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物件費については、内部管理経費の削減などに取り組んだ結果、平成２１年度には類似団体平均並みとすることができていたが、再度数値が高くなってきている。これは人員削減を見込んだ指定管理者制度の導入や事業委託の増加によるものが大きい。委託業務は増加傾向にあるが、今後も委託料の適正化、事務の効率化により財政負担を抑制する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4536</xdr:rowOff>
    </xdr:to>
    <xdr:cxnSp macro="">
      <xdr:nvCxnSpPr>
        <xdr:cNvPr id="126" name="直線コネクタ 125"/>
        <xdr:cNvCxnSpPr/>
      </xdr:nvCxnSpPr>
      <xdr:spPr>
        <a:xfrm>
          <a:off x="15671800" y="2908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16</xdr:row>
      <xdr:rowOff>165100</xdr:rowOff>
    </xdr:to>
    <xdr:cxnSp macro="">
      <xdr:nvCxnSpPr>
        <xdr:cNvPr id="129" name="直線コネクタ 128"/>
        <xdr:cNvCxnSpPr/>
      </xdr:nvCxnSpPr>
      <xdr:spPr>
        <a:xfrm>
          <a:off x="14782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143329</xdr:rowOff>
    </xdr:to>
    <xdr:cxnSp macro="">
      <xdr:nvCxnSpPr>
        <xdr:cNvPr id="132" name="直線コネクタ 131"/>
        <xdr:cNvCxnSpPr/>
      </xdr:nvCxnSpPr>
      <xdr:spPr>
        <a:xfrm>
          <a:off x="13893800" y="2788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45357</xdr:rowOff>
    </xdr:to>
    <xdr:cxnSp macro="">
      <xdr:nvCxnSpPr>
        <xdr:cNvPr id="135" name="直線コネクタ 134"/>
        <xdr:cNvCxnSpPr/>
      </xdr:nvCxnSpPr>
      <xdr:spPr>
        <a:xfrm>
          <a:off x="13004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5" name="円/楕円 144"/>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6"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7" name="円/楕円 146"/>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8" name="テキスト ボックス 147"/>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49" name="円/楕円 148"/>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0" name="テキスト ボックス 149"/>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1" name="円/楕円 150"/>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2" name="テキスト ボックス 15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3" name="円/楕円 152"/>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4" name="テキスト ボックス 153"/>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扶助費については、類似団体平均より若干低い数値で推移している。しかし、今後少子高齢化施策に係る経費、医療費などの増額が見込まれるため、事業内容を精査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56</xdr:row>
      <xdr:rowOff>88900</xdr:rowOff>
    </xdr:to>
    <xdr:cxnSp macro="">
      <xdr:nvCxnSpPr>
        <xdr:cNvPr id="187" name="直線コネクタ 186"/>
        <xdr:cNvCxnSpPr/>
      </xdr:nvCxnSpPr>
      <xdr:spPr>
        <a:xfrm flipV="1">
          <a:off x="3987800" y="967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88900</xdr:rowOff>
    </xdr:to>
    <xdr:cxnSp macro="">
      <xdr:nvCxnSpPr>
        <xdr:cNvPr id="190" name="直線コネクタ 189"/>
        <xdr:cNvCxnSpPr/>
      </xdr:nvCxnSpPr>
      <xdr:spPr>
        <a:xfrm>
          <a:off x="3098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107950</xdr:rowOff>
    </xdr:to>
    <xdr:cxnSp macro="">
      <xdr:nvCxnSpPr>
        <xdr:cNvPr id="193" name="直線コネクタ 192"/>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69850</xdr:rowOff>
    </xdr:to>
    <xdr:cxnSp macro="">
      <xdr:nvCxnSpPr>
        <xdr:cNvPr id="196" name="直線コネクタ 195"/>
        <xdr:cNvCxnSpPr/>
      </xdr:nvCxnSpPr>
      <xdr:spPr>
        <a:xfrm>
          <a:off x="1320800" y="941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6" name="円/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7"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9" name="テキスト ボックス 20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0" name="円/楕円 209"/>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1" name="テキスト ボックス 210"/>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3" name="テキスト ボックス 21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4" name="円/楕円 213"/>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5" name="テキスト ボックス 21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その他には繰出金、維持補修費、出資金などを集計しているが、主たるものは他会計への繰出金である。平成２５年度は水道事業、病院事業への出資金が増加し、数値が若干悪化している。今後も国民健康保険、後期高齢者医療保険、介護保険の事業費や下水道事業などの公債費分の繰出金の増加が見込まれることから、各々の事業内容を見直し、経常的経費の増加を抑制する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43180</xdr:rowOff>
    </xdr:to>
    <xdr:cxnSp macro="">
      <xdr:nvCxnSpPr>
        <xdr:cNvPr id="248" name="直線コネクタ 247"/>
        <xdr:cNvCxnSpPr/>
      </xdr:nvCxnSpPr>
      <xdr:spPr>
        <a:xfrm>
          <a:off x="15671800" y="997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58</xdr:row>
      <xdr:rowOff>35560</xdr:rowOff>
    </xdr:to>
    <xdr:cxnSp macro="">
      <xdr:nvCxnSpPr>
        <xdr:cNvPr id="251" name="直線コネクタ 250"/>
        <xdr:cNvCxnSpPr/>
      </xdr:nvCxnSpPr>
      <xdr:spPr>
        <a:xfrm>
          <a:off x="14782800" y="9827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54610</xdr:rowOff>
    </xdr:to>
    <xdr:cxnSp macro="">
      <xdr:nvCxnSpPr>
        <xdr:cNvPr id="254" name="直線コネクタ 253"/>
        <xdr:cNvCxnSpPr/>
      </xdr:nvCxnSpPr>
      <xdr:spPr>
        <a:xfrm>
          <a:off x="13893800" y="969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127000</xdr:rowOff>
    </xdr:to>
    <xdr:cxnSp macro="">
      <xdr:nvCxnSpPr>
        <xdr:cNvPr id="257" name="直線コネクタ 256"/>
        <xdr:cNvCxnSpPr/>
      </xdr:nvCxnSpPr>
      <xdr:spPr>
        <a:xfrm flipV="1">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7" name="円/楕円 266"/>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8"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9" name="円/楕円 268"/>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0" name="テキスト ボックス 269"/>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1" name="円/楕円 270"/>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2" name="テキスト ボックス 271"/>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3" name="円/楕円 272"/>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4" name="テキスト ボックス 27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5" name="円/楕円 274"/>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6" name="テキスト ボックス 27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補助費等については、一部事務組合の償還負担金や債務負担による償還助成額などの減少により、若干数値が改善されており、類似団体平均より低い数値となっている。消防事業などを一部事務組合で実施している団体はその負担金が全て補助費等となることから、当市では人件費、物件費など個別に計上されているという事情もある。今後とも安易に補助金、負担金を増額し財政負担を増加させないよう適正化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5842</xdr:rowOff>
    </xdr:to>
    <xdr:cxnSp macro="">
      <xdr:nvCxnSpPr>
        <xdr:cNvPr id="306" name="直線コネクタ 305"/>
        <xdr:cNvCxnSpPr/>
      </xdr:nvCxnSpPr>
      <xdr:spPr>
        <a:xfrm flipV="1">
          <a:off x="15671800" y="59791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5842</xdr:rowOff>
    </xdr:from>
    <xdr:to>
      <xdr:col>22</xdr:col>
      <xdr:colOff>565150</xdr:colOff>
      <xdr:row>35</xdr:row>
      <xdr:rowOff>33274</xdr:rowOff>
    </xdr:to>
    <xdr:cxnSp macro="">
      <xdr:nvCxnSpPr>
        <xdr:cNvPr id="309" name="直線コネクタ 308"/>
        <xdr:cNvCxnSpPr/>
      </xdr:nvCxnSpPr>
      <xdr:spPr>
        <a:xfrm flipV="1">
          <a:off x="14782800" y="6006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33274</xdr:rowOff>
    </xdr:from>
    <xdr:to>
      <xdr:col>21</xdr:col>
      <xdr:colOff>361950</xdr:colOff>
      <xdr:row>35</xdr:row>
      <xdr:rowOff>42418</xdr:rowOff>
    </xdr:to>
    <xdr:cxnSp macro="">
      <xdr:nvCxnSpPr>
        <xdr:cNvPr id="312" name="直線コネクタ 311"/>
        <xdr:cNvCxnSpPr/>
      </xdr:nvCxnSpPr>
      <xdr:spPr>
        <a:xfrm flipV="1">
          <a:off x="13893800" y="6034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35</xdr:row>
      <xdr:rowOff>120142</xdr:rowOff>
    </xdr:to>
    <xdr:cxnSp macro="">
      <xdr:nvCxnSpPr>
        <xdr:cNvPr id="315" name="直線コネクタ 314"/>
        <xdr:cNvCxnSpPr/>
      </xdr:nvCxnSpPr>
      <xdr:spPr>
        <a:xfrm flipV="1">
          <a:off x="13004800" y="60431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5" name="円/楕円 324"/>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6"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27" name="円/楕円 326"/>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28" name="テキスト ボックス 327"/>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153924</xdr:rowOff>
    </xdr:from>
    <xdr:to>
      <xdr:col>21</xdr:col>
      <xdr:colOff>412750</xdr:colOff>
      <xdr:row>35</xdr:row>
      <xdr:rowOff>84074</xdr:rowOff>
    </xdr:to>
    <xdr:sp macro="" textlink="">
      <xdr:nvSpPr>
        <xdr:cNvPr id="329" name="円/楕円 328"/>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94251</xdr:rowOff>
    </xdr:from>
    <xdr:ext cx="762000" cy="259045"/>
    <xdr:sp macro="" textlink="">
      <xdr:nvSpPr>
        <xdr:cNvPr id="330" name="テキスト ボックス 329"/>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31" name="円/楕円 330"/>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32" name="テキスト ボックス 331"/>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33" name="円/楕円 332"/>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34" name="テキスト ボックス 333"/>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公債費については、補償金免除繰上償還分の減や合併前に実施した事業の償還が終了を迎えているため、平成２２年度から減少傾向にあり、類似団体平均より低い数値で推移している。今後も市債発行総額を原則その年度の元金償還額を下回る額に抑制し、公債費の削減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149860</xdr:rowOff>
    </xdr:to>
    <xdr:cxnSp macro="">
      <xdr:nvCxnSpPr>
        <xdr:cNvPr id="366" name="直線コネクタ 365"/>
        <xdr:cNvCxnSpPr/>
      </xdr:nvCxnSpPr>
      <xdr:spPr>
        <a:xfrm flipV="1">
          <a:off x="3987800" y="12829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146050</xdr:rowOff>
    </xdr:from>
    <xdr:to>
      <xdr:col>5</xdr:col>
      <xdr:colOff>549275</xdr:colOff>
      <xdr:row>74</xdr:row>
      <xdr:rowOff>149860</xdr:rowOff>
    </xdr:to>
    <xdr:cxnSp macro="">
      <xdr:nvCxnSpPr>
        <xdr:cNvPr id="369" name="直線コネクタ 368"/>
        <xdr:cNvCxnSpPr/>
      </xdr:nvCxnSpPr>
      <xdr:spPr>
        <a:xfrm>
          <a:off x="3098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146050</xdr:rowOff>
    </xdr:from>
    <xdr:to>
      <xdr:col>4</xdr:col>
      <xdr:colOff>346075</xdr:colOff>
      <xdr:row>74</xdr:row>
      <xdr:rowOff>153670</xdr:rowOff>
    </xdr:to>
    <xdr:cxnSp macro="">
      <xdr:nvCxnSpPr>
        <xdr:cNvPr id="372" name="直線コネクタ 371"/>
        <xdr:cNvCxnSpPr/>
      </xdr:nvCxnSpPr>
      <xdr:spPr>
        <a:xfrm flipV="1">
          <a:off x="2209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153670</xdr:rowOff>
    </xdr:from>
    <xdr:to>
      <xdr:col>3</xdr:col>
      <xdr:colOff>142875</xdr:colOff>
      <xdr:row>75</xdr:row>
      <xdr:rowOff>27940</xdr:rowOff>
    </xdr:to>
    <xdr:cxnSp macro="">
      <xdr:nvCxnSpPr>
        <xdr:cNvPr id="375" name="直線コネクタ 374"/>
        <xdr:cNvCxnSpPr/>
      </xdr:nvCxnSpPr>
      <xdr:spPr>
        <a:xfrm flipV="1">
          <a:off x="1320800" y="128409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85" name="円/楕円 384"/>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107967</xdr:rowOff>
    </xdr:from>
    <xdr:ext cx="762000" cy="259045"/>
    <xdr:sp macro="" textlink="">
      <xdr:nvSpPr>
        <xdr:cNvPr id="386"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87" name="円/楕円 386"/>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88" name="テキスト ボックス 387"/>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95250</xdr:rowOff>
    </xdr:from>
    <xdr:to>
      <xdr:col>4</xdr:col>
      <xdr:colOff>396875</xdr:colOff>
      <xdr:row>75</xdr:row>
      <xdr:rowOff>25400</xdr:rowOff>
    </xdr:to>
    <xdr:sp macro="" textlink="">
      <xdr:nvSpPr>
        <xdr:cNvPr id="389" name="円/楕円 388"/>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35577</xdr:rowOff>
    </xdr:from>
    <xdr:ext cx="762000" cy="259045"/>
    <xdr:sp macro="" textlink="">
      <xdr:nvSpPr>
        <xdr:cNvPr id="390" name="テキスト ボックス 389"/>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102870</xdr:rowOff>
    </xdr:from>
    <xdr:to>
      <xdr:col>3</xdr:col>
      <xdr:colOff>193675</xdr:colOff>
      <xdr:row>75</xdr:row>
      <xdr:rowOff>33020</xdr:rowOff>
    </xdr:to>
    <xdr:sp macro="" textlink="">
      <xdr:nvSpPr>
        <xdr:cNvPr id="391" name="円/楕円 390"/>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43197</xdr:rowOff>
    </xdr:from>
    <xdr:ext cx="762000" cy="259045"/>
    <xdr:sp macro="" textlink="">
      <xdr:nvSpPr>
        <xdr:cNvPr id="392" name="テキスト ボックス 391"/>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148590</xdr:rowOff>
    </xdr:from>
    <xdr:to>
      <xdr:col>1</xdr:col>
      <xdr:colOff>676275</xdr:colOff>
      <xdr:row>75</xdr:row>
      <xdr:rowOff>78740</xdr:rowOff>
    </xdr:to>
    <xdr:sp macro="" textlink="">
      <xdr:nvSpPr>
        <xdr:cNvPr id="393" name="円/楕円 392"/>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88917</xdr:rowOff>
    </xdr:from>
    <xdr:ext cx="762000" cy="259045"/>
    <xdr:sp macro="" textlink="">
      <xdr:nvSpPr>
        <xdr:cNvPr id="394" name="テキスト ボックス 393"/>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全体的には類似団体平均より低い数値を維持している。今後とも経常的経費の削減に努め、住民ニーズに合った効果的な事業を適期に実施することができるよう、柔軟な財政運営の実現を目指して努力する。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50800</xdr:rowOff>
    </xdr:to>
    <xdr:cxnSp macro="">
      <xdr:nvCxnSpPr>
        <xdr:cNvPr id="427" name="直線コネクタ 426"/>
        <xdr:cNvCxnSpPr/>
      </xdr:nvCxnSpPr>
      <xdr:spPr>
        <a:xfrm flipV="1">
          <a:off x="15671800" y="131991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77</xdr:row>
      <xdr:rowOff>50800</xdr:rowOff>
    </xdr:to>
    <xdr:cxnSp macro="">
      <xdr:nvCxnSpPr>
        <xdr:cNvPr id="430" name="直線コネクタ 429"/>
        <xdr:cNvCxnSpPr/>
      </xdr:nvCxnSpPr>
      <xdr:spPr>
        <a:xfrm>
          <a:off x="14782800" y="131267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96520</xdr:rowOff>
    </xdr:to>
    <xdr:cxnSp macro="">
      <xdr:nvCxnSpPr>
        <xdr:cNvPr id="433" name="直線コネクタ 432"/>
        <xdr:cNvCxnSpPr/>
      </xdr:nvCxnSpPr>
      <xdr:spPr>
        <a:xfrm>
          <a:off x="13893800" y="12966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76</xdr:row>
      <xdr:rowOff>69850</xdr:rowOff>
    </xdr:to>
    <xdr:cxnSp macro="">
      <xdr:nvCxnSpPr>
        <xdr:cNvPr id="436" name="直線コネクタ 435"/>
        <xdr:cNvCxnSpPr/>
      </xdr:nvCxnSpPr>
      <xdr:spPr>
        <a:xfrm flipV="1">
          <a:off x="13004800" y="12966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6" name="円/楕円 445"/>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47"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48" name="円/楕円 447"/>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86377</xdr:rowOff>
    </xdr:from>
    <xdr:ext cx="736600" cy="259045"/>
    <xdr:sp macro="" textlink="">
      <xdr:nvSpPr>
        <xdr:cNvPr id="449" name="テキスト ボックス 448"/>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50" name="円/楕円 449"/>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51" name="テキスト ボックス 450"/>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52" name="円/楕円 451"/>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53" name="テキスト ボックス 452"/>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4" name="円/楕円 453"/>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5" name="テキスト ボックス 454"/>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岡山県瀬戸内市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78829</xdr:rowOff>
    </xdr:from>
    <xdr:to>
      <xdr:col>4</xdr:col>
      <xdr:colOff>1117600</xdr:colOff>
      <xdr:row>18</xdr:row>
      <xdr:rowOff>91173</xdr:rowOff>
    </xdr:to>
    <xdr:cxnSp macro="">
      <xdr:nvCxnSpPr>
        <xdr:cNvPr id="50" name="直線コネクタ 49"/>
        <xdr:cNvCxnSpPr/>
      </xdr:nvCxnSpPr>
      <xdr:spPr bwMode="auto">
        <a:xfrm>
          <a:off x="5003800" y="3212554"/>
          <a:ext cx="6477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20447</xdr:rowOff>
    </xdr:from>
    <xdr:to>
      <xdr:col>4</xdr:col>
      <xdr:colOff>469900</xdr:colOff>
      <xdr:row>18</xdr:row>
      <xdr:rowOff>78829</xdr:rowOff>
    </xdr:to>
    <xdr:cxnSp macro="">
      <xdr:nvCxnSpPr>
        <xdr:cNvPr id="53" name="直線コネクタ 52"/>
        <xdr:cNvCxnSpPr/>
      </xdr:nvCxnSpPr>
      <xdr:spPr bwMode="auto">
        <a:xfrm>
          <a:off x="4305300" y="3154172"/>
          <a:ext cx="698500" cy="5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20447</xdr:rowOff>
    </xdr:from>
    <xdr:to>
      <xdr:col>3</xdr:col>
      <xdr:colOff>904875</xdr:colOff>
      <xdr:row>18</xdr:row>
      <xdr:rowOff>94615</xdr:rowOff>
    </xdr:to>
    <xdr:cxnSp macro="">
      <xdr:nvCxnSpPr>
        <xdr:cNvPr id="56" name="直線コネクタ 55"/>
        <xdr:cNvCxnSpPr/>
      </xdr:nvCxnSpPr>
      <xdr:spPr bwMode="auto">
        <a:xfrm flipV="1">
          <a:off x="3606800" y="3154172"/>
          <a:ext cx="698500" cy="7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94615</xdr:rowOff>
    </xdr:from>
    <xdr:to>
      <xdr:col>3</xdr:col>
      <xdr:colOff>206375</xdr:colOff>
      <xdr:row>18</xdr:row>
      <xdr:rowOff>98463</xdr:rowOff>
    </xdr:to>
    <xdr:cxnSp macro="">
      <xdr:nvCxnSpPr>
        <xdr:cNvPr id="59" name="直線コネクタ 58"/>
        <xdr:cNvCxnSpPr/>
      </xdr:nvCxnSpPr>
      <xdr:spPr bwMode="auto">
        <a:xfrm flipV="1">
          <a:off x="2908300" y="3228340"/>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40373</xdr:rowOff>
    </xdr:from>
    <xdr:to>
      <xdr:col>5</xdr:col>
      <xdr:colOff>34925</xdr:colOff>
      <xdr:row>18</xdr:row>
      <xdr:rowOff>141974</xdr:rowOff>
    </xdr:to>
    <xdr:sp macro="" textlink="">
      <xdr:nvSpPr>
        <xdr:cNvPr id="69" name="円/楕円 68"/>
        <xdr:cNvSpPr/>
      </xdr:nvSpPr>
      <xdr:spPr bwMode="auto">
        <a:xfrm>
          <a:off x="5600700" y="31740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12450</xdr:rowOff>
    </xdr:from>
    <xdr:ext cx="762000" cy="259045"/>
    <xdr:sp macro="" textlink="">
      <xdr:nvSpPr>
        <xdr:cNvPr id="70" name="人口1人当たり決算額の推移該当値テキスト130"/>
        <xdr:cNvSpPr txBox="1"/>
      </xdr:nvSpPr>
      <xdr:spPr>
        <a:xfrm>
          <a:off x="5740400" y="314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28029</xdr:rowOff>
    </xdr:from>
    <xdr:to>
      <xdr:col>4</xdr:col>
      <xdr:colOff>520700</xdr:colOff>
      <xdr:row>18</xdr:row>
      <xdr:rowOff>129629</xdr:rowOff>
    </xdr:to>
    <xdr:sp macro="" textlink="">
      <xdr:nvSpPr>
        <xdr:cNvPr id="71" name="円/楕円 70"/>
        <xdr:cNvSpPr/>
      </xdr:nvSpPr>
      <xdr:spPr bwMode="auto">
        <a:xfrm>
          <a:off x="4953000" y="316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114406</xdr:rowOff>
    </xdr:from>
    <xdr:ext cx="736600" cy="259045"/>
    <xdr:sp macro="" textlink="">
      <xdr:nvSpPr>
        <xdr:cNvPr id="72" name="テキスト ボックス 71"/>
        <xdr:cNvSpPr txBox="1"/>
      </xdr:nvSpPr>
      <xdr:spPr>
        <a:xfrm>
          <a:off x="4622800" y="3248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141097</xdr:rowOff>
    </xdr:from>
    <xdr:to>
      <xdr:col>3</xdr:col>
      <xdr:colOff>955675</xdr:colOff>
      <xdr:row>18</xdr:row>
      <xdr:rowOff>71247</xdr:rowOff>
    </xdr:to>
    <xdr:sp macro="" textlink="">
      <xdr:nvSpPr>
        <xdr:cNvPr id="73" name="円/楕円 72"/>
        <xdr:cNvSpPr/>
      </xdr:nvSpPr>
      <xdr:spPr bwMode="auto">
        <a:xfrm>
          <a:off x="4254500" y="310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56024</xdr:rowOff>
    </xdr:from>
    <xdr:ext cx="762000" cy="259045"/>
    <xdr:sp macro="" textlink="">
      <xdr:nvSpPr>
        <xdr:cNvPr id="74" name="テキスト ボックス 73"/>
        <xdr:cNvSpPr txBox="1"/>
      </xdr:nvSpPr>
      <xdr:spPr>
        <a:xfrm>
          <a:off x="3924300" y="318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43815</xdr:rowOff>
    </xdr:from>
    <xdr:to>
      <xdr:col>3</xdr:col>
      <xdr:colOff>257175</xdr:colOff>
      <xdr:row>18</xdr:row>
      <xdr:rowOff>145415</xdr:rowOff>
    </xdr:to>
    <xdr:sp macro="" textlink="">
      <xdr:nvSpPr>
        <xdr:cNvPr id="75" name="円/楕円 74"/>
        <xdr:cNvSpPr/>
      </xdr:nvSpPr>
      <xdr:spPr bwMode="auto">
        <a:xfrm>
          <a:off x="3556000" y="317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130192</xdr:rowOff>
    </xdr:from>
    <xdr:ext cx="762000" cy="259045"/>
    <xdr:sp macro="" textlink="">
      <xdr:nvSpPr>
        <xdr:cNvPr id="76" name="テキスト ボックス 75"/>
        <xdr:cNvSpPr txBox="1"/>
      </xdr:nvSpPr>
      <xdr:spPr>
        <a:xfrm>
          <a:off x="3225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47663</xdr:rowOff>
    </xdr:from>
    <xdr:to>
      <xdr:col>2</xdr:col>
      <xdr:colOff>692150</xdr:colOff>
      <xdr:row>18</xdr:row>
      <xdr:rowOff>149263</xdr:rowOff>
    </xdr:to>
    <xdr:sp macro="" textlink="">
      <xdr:nvSpPr>
        <xdr:cNvPr id="77" name="円/楕円 76"/>
        <xdr:cNvSpPr/>
      </xdr:nvSpPr>
      <xdr:spPr bwMode="auto">
        <a:xfrm>
          <a:off x="2857500" y="3181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134040</xdr:rowOff>
    </xdr:from>
    <xdr:ext cx="762000" cy="259045"/>
    <xdr:sp macro="" textlink="">
      <xdr:nvSpPr>
        <xdr:cNvPr id="78" name="テキスト ボックス 77"/>
        <xdr:cNvSpPr txBox="1"/>
      </xdr:nvSpPr>
      <xdr:spPr>
        <a:xfrm>
          <a:off x="2527300" y="32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308939</xdr:rowOff>
    </xdr:from>
    <xdr:to>
      <xdr:col>4</xdr:col>
      <xdr:colOff>1117600</xdr:colOff>
      <xdr:row>37</xdr:row>
      <xdr:rowOff>310348</xdr:rowOff>
    </xdr:to>
    <xdr:cxnSp macro="">
      <xdr:nvCxnSpPr>
        <xdr:cNvPr id="112" name="直線コネクタ 111"/>
        <xdr:cNvCxnSpPr/>
      </xdr:nvCxnSpPr>
      <xdr:spPr bwMode="auto">
        <a:xfrm flipV="1">
          <a:off x="5003800" y="7433639"/>
          <a:ext cx="647700" cy="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299300</xdr:rowOff>
    </xdr:from>
    <xdr:to>
      <xdr:col>4</xdr:col>
      <xdr:colOff>469900</xdr:colOff>
      <xdr:row>37</xdr:row>
      <xdr:rowOff>310348</xdr:rowOff>
    </xdr:to>
    <xdr:cxnSp macro="">
      <xdr:nvCxnSpPr>
        <xdr:cNvPr id="115" name="直線コネクタ 114"/>
        <xdr:cNvCxnSpPr/>
      </xdr:nvCxnSpPr>
      <xdr:spPr bwMode="auto">
        <a:xfrm>
          <a:off x="4305300" y="7424000"/>
          <a:ext cx="698500" cy="11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292502</xdr:rowOff>
    </xdr:from>
    <xdr:to>
      <xdr:col>3</xdr:col>
      <xdr:colOff>904875</xdr:colOff>
      <xdr:row>37</xdr:row>
      <xdr:rowOff>299300</xdr:rowOff>
    </xdr:to>
    <xdr:cxnSp macro="">
      <xdr:nvCxnSpPr>
        <xdr:cNvPr id="118" name="直線コネクタ 117"/>
        <xdr:cNvCxnSpPr/>
      </xdr:nvCxnSpPr>
      <xdr:spPr bwMode="auto">
        <a:xfrm>
          <a:off x="3606800" y="7417202"/>
          <a:ext cx="698500" cy="6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278958</xdr:rowOff>
    </xdr:from>
    <xdr:to>
      <xdr:col>3</xdr:col>
      <xdr:colOff>206375</xdr:colOff>
      <xdr:row>37</xdr:row>
      <xdr:rowOff>292502</xdr:rowOff>
    </xdr:to>
    <xdr:cxnSp macro="">
      <xdr:nvCxnSpPr>
        <xdr:cNvPr id="121" name="直線コネクタ 120"/>
        <xdr:cNvCxnSpPr/>
      </xdr:nvCxnSpPr>
      <xdr:spPr bwMode="auto">
        <a:xfrm>
          <a:off x="2908300" y="7403658"/>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258139</xdr:rowOff>
    </xdr:from>
    <xdr:to>
      <xdr:col>5</xdr:col>
      <xdr:colOff>34925</xdr:colOff>
      <xdr:row>38</xdr:row>
      <xdr:rowOff>16839</xdr:rowOff>
    </xdr:to>
    <xdr:sp macro="" textlink="">
      <xdr:nvSpPr>
        <xdr:cNvPr id="131" name="円/楕円 130"/>
        <xdr:cNvSpPr/>
      </xdr:nvSpPr>
      <xdr:spPr bwMode="auto">
        <a:xfrm>
          <a:off x="5600700" y="738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39716</xdr:rowOff>
    </xdr:from>
    <xdr:ext cx="762000" cy="259045"/>
    <xdr:sp macro="" textlink="">
      <xdr:nvSpPr>
        <xdr:cNvPr id="132" name="人口1人当たり決算額の推移該当値テキスト445"/>
        <xdr:cNvSpPr txBox="1"/>
      </xdr:nvSpPr>
      <xdr:spPr>
        <a:xfrm>
          <a:off x="5740400" y="716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259548</xdr:rowOff>
    </xdr:from>
    <xdr:to>
      <xdr:col>4</xdr:col>
      <xdr:colOff>520700</xdr:colOff>
      <xdr:row>38</xdr:row>
      <xdr:rowOff>18248</xdr:rowOff>
    </xdr:to>
    <xdr:sp macro="" textlink="">
      <xdr:nvSpPr>
        <xdr:cNvPr id="133" name="円/楕円 132"/>
        <xdr:cNvSpPr/>
      </xdr:nvSpPr>
      <xdr:spPr bwMode="auto">
        <a:xfrm>
          <a:off x="4953000" y="738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28425</xdr:rowOff>
    </xdr:from>
    <xdr:ext cx="736600" cy="259045"/>
    <xdr:sp macro="" textlink="">
      <xdr:nvSpPr>
        <xdr:cNvPr id="134" name="テキスト ボックス 133"/>
        <xdr:cNvSpPr txBox="1"/>
      </xdr:nvSpPr>
      <xdr:spPr>
        <a:xfrm>
          <a:off x="4622800" y="715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248500</xdr:rowOff>
    </xdr:from>
    <xdr:to>
      <xdr:col>3</xdr:col>
      <xdr:colOff>955675</xdr:colOff>
      <xdr:row>38</xdr:row>
      <xdr:rowOff>7200</xdr:rowOff>
    </xdr:to>
    <xdr:sp macro="" textlink="">
      <xdr:nvSpPr>
        <xdr:cNvPr id="135" name="円/楕円 134"/>
        <xdr:cNvSpPr/>
      </xdr:nvSpPr>
      <xdr:spPr bwMode="auto">
        <a:xfrm>
          <a:off x="4254500" y="737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17377</xdr:rowOff>
    </xdr:from>
    <xdr:ext cx="762000" cy="259045"/>
    <xdr:sp macro="" textlink="">
      <xdr:nvSpPr>
        <xdr:cNvPr id="136" name="テキスト ボックス 135"/>
        <xdr:cNvSpPr txBox="1"/>
      </xdr:nvSpPr>
      <xdr:spPr>
        <a:xfrm>
          <a:off x="3924300" y="71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34,777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241702</xdr:rowOff>
    </xdr:from>
    <xdr:to>
      <xdr:col>3</xdr:col>
      <xdr:colOff>257175</xdr:colOff>
      <xdr:row>38</xdr:row>
      <xdr:rowOff>402</xdr:rowOff>
    </xdr:to>
    <xdr:sp macro="" textlink="">
      <xdr:nvSpPr>
        <xdr:cNvPr id="137" name="円/楕円 136"/>
        <xdr:cNvSpPr/>
      </xdr:nvSpPr>
      <xdr:spPr bwMode="auto">
        <a:xfrm>
          <a:off x="3556000" y="736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10579</xdr:rowOff>
    </xdr:from>
    <xdr:ext cx="762000" cy="259045"/>
    <xdr:sp macro="" textlink="">
      <xdr:nvSpPr>
        <xdr:cNvPr id="138" name="テキスト ボックス 137"/>
        <xdr:cNvSpPr txBox="1"/>
      </xdr:nvSpPr>
      <xdr:spPr>
        <a:xfrm>
          <a:off x="3225800" y="713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228158</xdr:rowOff>
    </xdr:from>
    <xdr:to>
      <xdr:col>2</xdr:col>
      <xdr:colOff>692150</xdr:colOff>
      <xdr:row>37</xdr:row>
      <xdr:rowOff>329758</xdr:rowOff>
    </xdr:to>
    <xdr:sp macro="" textlink="">
      <xdr:nvSpPr>
        <xdr:cNvPr id="139" name="円/楕円 138"/>
        <xdr:cNvSpPr/>
      </xdr:nvSpPr>
      <xdr:spPr bwMode="auto">
        <a:xfrm>
          <a:off x="2857500" y="7352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168485</xdr:rowOff>
    </xdr:from>
    <xdr:ext cx="762000" cy="259045"/>
    <xdr:sp macro="" textlink="">
      <xdr:nvSpPr>
        <xdr:cNvPr id="140" name="テキスト ボックス 139"/>
        <xdr:cNvSpPr txBox="1"/>
      </xdr:nvSpPr>
      <xdr:spPr>
        <a:xfrm>
          <a:off x="2527300" y="7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平成２０年度以降実質単年度収支を黒字にすることができている。今後も単年度の収入に応じた予算編成ができるよう財政運営の適正化に努める。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２５年度も実質赤字となった会計はなかった。しかし、下水道事業、農業集落排水事業、漁業集落排水事業は一般会計からの繰出金に依存しており、また企業団地造成事業については販売収入が入るまで事業費の財源の多くが一般会計からの繰出金となる。普通会計だけでなく、特別会計、企業会計における事業についての見直しや受益者負担の適正化を行い、市全体としての経営が健全なものとな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普通会計においては、起債の抑制、債務負担行為の経年減及び交付税算入分の増により負担額は減少傾向にあるが、平成２５年度は学校教育施設耐震化整備事業の据置期間が経過し償還が始まったことに伴い元利償還金が増となっている。また、公営企業債の元利償還金に対する繰入金が年々増加している。これは継続事業である下水道整備に対するものが大きいが、事業の見直しなどにより負担が急増しない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金の積立により充当可能財源等が増加し、将来負担比率の数値は改善傾向にあるが、実際の負担額は依然として高額となっている。現状では下水道整備に対する負担額が大きく、今後も多くの投資的事業が計画されていること、また老朽化が進んだ施設の修繕、更新が見込まれることから数値は悪化する可能性が高い。市全体の事業を精査、調整し、後年度負担の増加を抑制するよう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16578360</v>
      </c>
      <c r="BO4" s="379"/>
      <c r="BP4" s="379"/>
      <c r="BQ4" s="379"/>
      <c r="BR4" s="379"/>
      <c r="BS4" s="379"/>
      <c r="BT4" s="379"/>
      <c r="BU4" s="380"/>
      <c r="BV4" s="378">
        <v>15888746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4.2</v>
      </c>
      <c r="CU4" s="554"/>
      <c r="CV4" s="554"/>
      <c r="CW4" s="554"/>
      <c r="CX4" s="554"/>
      <c r="CY4" s="554"/>
      <c r="CZ4" s="554"/>
      <c r="DA4" s="555"/>
      <c r="DB4" s="553">
        <v>3.5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15970709</v>
      </c>
      <c r="BO5" s="384"/>
      <c r="BP5" s="384"/>
      <c r="BQ5" s="384"/>
      <c r="BR5" s="384"/>
      <c r="BS5" s="384"/>
      <c r="BT5" s="384"/>
      <c r="BU5" s="385"/>
      <c r="BV5" s="383">
        <v>15390887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607651</v>
      </c>
      <c r="BO6" s="384"/>
      <c r="BP6" s="384"/>
      <c r="BQ6" s="384"/>
      <c r="BR6" s="384"/>
      <c r="BS6" s="384"/>
      <c r="BT6" s="384"/>
      <c r="BU6" s="385"/>
      <c r="BV6" s="383">
        <v>497859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89.8</v>
      </c>
      <c r="CU6" s="528"/>
      <c r="CV6" s="528"/>
      <c r="CW6" s="528"/>
      <c r="CX6" s="528"/>
      <c r="CY6" s="528"/>
      <c r="CZ6" s="528"/>
      <c r="DA6" s="529"/>
      <c r="DB6" s="527">
        <v>93.6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145739</v>
      </c>
      <c r="BO7" s="384"/>
      <c r="BP7" s="384"/>
      <c r="BQ7" s="384"/>
      <c r="BR7" s="384"/>
      <c r="BS7" s="384"/>
      <c r="BT7" s="384"/>
      <c r="BU7" s="385"/>
      <c r="BV7" s="383">
        <v>125133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10962062</v>
      </c>
      <c r="CU7" s="384"/>
      <c r="CV7" s="384"/>
      <c r="CW7" s="384"/>
      <c r="CX7" s="384"/>
      <c r="CY7" s="384"/>
      <c r="CZ7" s="384"/>
      <c r="DA7" s="385"/>
      <c r="DB7" s="383">
        <v>10762138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461912</v>
      </c>
      <c r="BO8" s="384"/>
      <c r="BP8" s="384"/>
      <c r="BQ8" s="384"/>
      <c r="BR8" s="384"/>
      <c r="BS8" s="384"/>
      <c r="BT8" s="384"/>
      <c r="BU8" s="385"/>
      <c r="BV8" s="383">
        <v>372726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0.51</v>
      </c>
      <c r="CU8" s="491"/>
      <c r="CV8" s="491"/>
      <c r="CW8" s="491"/>
      <c r="CX8" s="491"/>
      <c r="CY8" s="491"/>
      <c r="CZ8" s="491"/>
      <c r="DA8" s="492"/>
      <c r="DB8" s="490">
        <v>0.51</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37852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89186</v>
      </c>
      <c r="BO9" s="384"/>
      <c r="BP9" s="384"/>
      <c r="BQ9" s="384"/>
      <c r="BR9" s="384"/>
      <c r="BS9" s="384"/>
      <c r="BT9" s="384"/>
      <c r="BU9" s="385"/>
      <c r="BV9" s="383">
        <v>-91466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39081</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591428</v>
      </c>
      <c r="BO10" s="384"/>
      <c r="BP10" s="384"/>
      <c r="BQ10" s="384"/>
      <c r="BR10" s="384"/>
      <c r="BS10" s="384"/>
      <c r="BT10" s="384"/>
      <c r="BU10" s="385"/>
      <c r="BV10" s="383">
        <v>301975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300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38754</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64996</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38369</v>
      </c>
      <c r="S13" s="483"/>
      <c r="T13" s="483"/>
      <c r="U13" s="483"/>
      <c r="V13" s="484"/>
      <c r="W13" s="470" t="s">
        <v>122</v>
      </c>
      <c r="X13" s="396"/>
      <c r="Y13" s="396"/>
      <c r="Z13" s="396"/>
      <c r="AA13" s="396"/>
      <c r="AB13" s="397"/>
      <c r="AC13" s="359">
        <v>1765</v>
      </c>
      <c r="AD13" s="360"/>
      <c r="AE13" s="360"/>
      <c r="AF13" s="360"/>
      <c r="AG13" s="361"/>
      <c r="AH13" s="359">
        <v>2483</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680914</v>
      </c>
      <c r="BO13" s="384"/>
      <c r="BP13" s="384"/>
      <c r="BQ13" s="384"/>
      <c r="BR13" s="384"/>
      <c r="BS13" s="384"/>
      <c r="BT13" s="384"/>
      <c r="BU13" s="385"/>
      <c r="BV13" s="383">
        <v>145513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13.7</v>
      </c>
      <c r="CU13" s="354"/>
      <c r="CV13" s="354"/>
      <c r="CW13" s="354"/>
      <c r="CX13" s="354"/>
      <c r="CY13" s="354"/>
      <c r="CZ13" s="354"/>
      <c r="DA13" s="355"/>
      <c r="DB13" s="353">
        <v>14.3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38962</v>
      </c>
      <c r="S14" s="483"/>
      <c r="T14" s="483"/>
      <c r="U14" s="483"/>
      <c r="V14" s="484"/>
      <c r="W14" s="485"/>
      <c r="X14" s="399"/>
      <c r="Y14" s="399"/>
      <c r="Z14" s="399"/>
      <c r="AA14" s="399"/>
      <c r="AB14" s="400"/>
      <c r="AC14" s="475">
        <v>10.5</v>
      </c>
      <c r="AD14" s="476"/>
      <c r="AE14" s="476"/>
      <c r="AF14" s="476"/>
      <c r="AG14" s="477"/>
      <c r="AH14" s="475">
        <v>13.1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80.599999999999994</v>
      </c>
      <c r="CU14" s="454"/>
      <c r="CV14" s="454"/>
      <c r="CW14" s="454"/>
      <c r="CX14" s="454"/>
      <c r="CY14" s="454"/>
      <c r="CZ14" s="454"/>
      <c r="DA14" s="455"/>
      <c r="DB14" s="486">
        <v>86.3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38618</v>
      </c>
      <c r="S15" s="483"/>
      <c r="T15" s="483"/>
      <c r="U15" s="483"/>
      <c r="V15" s="484"/>
      <c r="W15" s="470" t="s">
        <v>129</v>
      </c>
      <c r="X15" s="396"/>
      <c r="Y15" s="396"/>
      <c r="Z15" s="396"/>
      <c r="AA15" s="396"/>
      <c r="AB15" s="397"/>
      <c r="AC15" s="359">
        <v>4936</v>
      </c>
      <c r="AD15" s="360"/>
      <c r="AE15" s="360"/>
      <c r="AF15" s="360"/>
      <c r="AG15" s="361"/>
      <c r="AH15" s="359">
        <v>5897</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3907726</v>
      </c>
      <c r="BO15" s="379"/>
      <c r="BP15" s="379"/>
      <c r="BQ15" s="379"/>
      <c r="BR15" s="379"/>
      <c r="BS15" s="379"/>
      <c r="BT15" s="379"/>
      <c r="BU15" s="380"/>
      <c r="BV15" s="378">
        <v>3971309</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29.5</v>
      </c>
      <c r="AD16" s="476"/>
      <c r="AE16" s="476"/>
      <c r="AF16" s="476"/>
      <c r="AG16" s="477"/>
      <c r="AH16" s="475">
        <v>31.2</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7695719</v>
      </c>
      <c r="BO16" s="384"/>
      <c r="BP16" s="384"/>
      <c r="BQ16" s="384"/>
      <c r="BR16" s="384"/>
      <c r="BS16" s="384"/>
      <c r="BT16" s="384"/>
      <c r="BU16" s="385"/>
      <c r="BV16" s="383">
        <v>7628671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10055</v>
      </c>
      <c r="AD17" s="360"/>
      <c r="AE17" s="360"/>
      <c r="AF17" s="360"/>
      <c r="AG17" s="361"/>
      <c r="AH17" s="359">
        <v>10491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5028513</v>
      </c>
      <c r="BO17" s="384"/>
      <c r="BP17" s="384"/>
      <c r="BQ17" s="384"/>
      <c r="BR17" s="384"/>
      <c r="BS17" s="384"/>
      <c r="BT17" s="384"/>
      <c r="BU17" s="385"/>
      <c r="BV17" s="383">
        <v>5103620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125.53</v>
      </c>
      <c r="M18" s="446"/>
      <c r="N18" s="446"/>
      <c r="O18" s="446"/>
      <c r="P18" s="446"/>
      <c r="Q18" s="446"/>
      <c r="R18" s="447"/>
      <c r="S18" s="447"/>
      <c r="T18" s="447"/>
      <c r="U18" s="447"/>
      <c r="V18" s="448"/>
      <c r="W18" s="462"/>
      <c r="X18" s="463"/>
      <c r="Y18" s="463"/>
      <c r="Z18" s="463"/>
      <c r="AA18" s="463"/>
      <c r="AB18" s="471"/>
      <c r="AC18" s="347">
        <v>60</v>
      </c>
      <c r="AD18" s="348"/>
      <c r="AE18" s="348"/>
      <c r="AF18" s="348"/>
      <c r="AG18" s="449"/>
      <c r="AH18" s="347">
        <v>55.5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9378503</v>
      </c>
      <c r="BO18" s="384"/>
      <c r="BP18" s="384"/>
      <c r="BQ18" s="384"/>
      <c r="BR18" s="384"/>
      <c r="BS18" s="384"/>
      <c r="BT18" s="384"/>
      <c r="BU18" s="385"/>
      <c r="BV18" s="383">
        <v>9244006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302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12280713</v>
      </c>
      <c r="BO19" s="384"/>
      <c r="BP19" s="384"/>
      <c r="BQ19" s="384"/>
      <c r="BR19" s="384"/>
      <c r="BS19" s="384"/>
      <c r="BT19" s="384"/>
      <c r="BU19" s="385"/>
      <c r="BV19" s="383">
        <v>11909606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13343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16288939</v>
      </c>
      <c r="BO23" s="384"/>
      <c r="BP23" s="384"/>
      <c r="BQ23" s="384"/>
      <c r="BR23" s="384"/>
      <c r="BS23" s="384"/>
      <c r="BT23" s="384"/>
      <c r="BU23" s="385"/>
      <c r="BV23" s="383">
        <v>16140279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8800</v>
      </c>
      <c r="R24" s="360"/>
      <c r="S24" s="360"/>
      <c r="T24" s="360"/>
      <c r="U24" s="360"/>
      <c r="V24" s="361"/>
      <c r="W24" s="425"/>
      <c r="X24" s="416"/>
      <c r="Y24" s="417"/>
      <c r="Z24" s="356" t="s">
        <v>153</v>
      </c>
      <c r="AA24" s="357"/>
      <c r="AB24" s="357"/>
      <c r="AC24" s="357"/>
      <c r="AD24" s="357"/>
      <c r="AE24" s="357"/>
      <c r="AF24" s="357"/>
      <c r="AG24" s="358"/>
      <c r="AH24" s="359">
        <v>339</v>
      </c>
      <c r="AI24" s="360"/>
      <c r="AJ24" s="360"/>
      <c r="AK24" s="360"/>
      <c r="AL24" s="361"/>
      <c r="AM24" s="359">
        <v>1011576</v>
      </c>
      <c r="AN24" s="360"/>
      <c r="AO24" s="360"/>
      <c r="AP24" s="360"/>
      <c r="AQ24" s="360"/>
      <c r="AR24" s="361"/>
      <c r="AS24" s="359">
        <v>2984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13783043</v>
      </c>
      <c r="BO24" s="384"/>
      <c r="BP24" s="384"/>
      <c r="BQ24" s="384"/>
      <c r="BR24" s="384"/>
      <c r="BS24" s="384"/>
      <c r="BT24" s="384"/>
      <c r="BU24" s="385"/>
      <c r="BV24" s="383">
        <v>13027582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7200</v>
      </c>
      <c r="R25" s="360"/>
      <c r="S25" s="360"/>
      <c r="T25" s="360"/>
      <c r="U25" s="360"/>
      <c r="V25" s="361"/>
      <c r="W25" s="425"/>
      <c r="X25" s="416"/>
      <c r="Y25" s="417"/>
      <c r="Z25" s="356" t="s">
        <v>156</v>
      </c>
      <c r="AA25" s="357"/>
      <c r="AB25" s="357"/>
      <c r="AC25" s="357"/>
      <c r="AD25" s="357"/>
      <c r="AE25" s="357"/>
      <c r="AF25" s="357"/>
      <c r="AG25" s="358"/>
      <c r="AH25" s="359">
        <v>69</v>
      </c>
      <c r="AI25" s="360"/>
      <c r="AJ25" s="360"/>
      <c r="AK25" s="360"/>
      <c r="AL25" s="361"/>
      <c r="AM25" s="359">
        <v>200790</v>
      </c>
      <c r="AN25" s="360"/>
      <c r="AO25" s="360"/>
      <c r="AP25" s="360"/>
      <c r="AQ25" s="360"/>
      <c r="AR25" s="361"/>
      <c r="AS25" s="359">
        <v>2910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566095</v>
      </c>
      <c r="BO25" s="379"/>
      <c r="BP25" s="379"/>
      <c r="BQ25" s="379"/>
      <c r="BR25" s="379"/>
      <c r="BS25" s="379"/>
      <c r="BT25" s="379"/>
      <c r="BU25" s="380"/>
      <c r="BV25" s="378">
        <v>1927313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6400</v>
      </c>
      <c r="R26" s="360"/>
      <c r="S26" s="360"/>
      <c r="T26" s="360"/>
      <c r="U26" s="360"/>
      <c r="V26" s="361"/>
      <c r="W26" s="425"/>
      <c r="X26" s="416"/>
      <c r="Y26" s="417"/>
      <c r="Z26" s="356" t="s">
        <v>159</v>
      </c>
      <c r="AA26" s="436"/>
      <c r="AB26" s="436"/>
      <c r="AC26" s="436"/>
      <c r="AD26" s="436"/>
      <c r="AE26" s="436"/>
      <c r="AF26" s="436"/>
      <c r="AG26" s="437"/>
      <c r="AH26" s="359">
        <v>19</v>
      </c>
      <c r="AI26" s="360"/>
      <c r="AJ26" s="360"/>
      <c r="AK26" s="360"/>
      <c r="AL26" s="361"/>
      <c r="AM26" s="359">
        <v>54872</v>
      </c>
      <c r="AN26" s="360"/>
      <c r="AO26" s="360"/>
      <c r="AP26" s="360"/>
      <c r="AQ26" s="360"/>
      <c r="AR26" s="361"/>
      <c r="AS26" s="359">
        <v>2888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4500</v>
      </c>
      <c r="R27" s="360"/>
      <c r="S27" s="360"/>
      <c r="T27" s="360"/>
      <c r="U27" s="360"/>
      <c r="V27" s="361"/>
      <c r="W27" s="425"/>
      <c r="X27" s="416"/>
      <c r="Y27" s="417"/>
      <c r="Z27" s="356" t="s">
        <v>162</v>
      </c>
      <c r="AA27" s="357"/>
      <c r="AB27" s="357"/>
      <c r="AC27" s="357"/>
      <c r="AD27" s="357"/>
      <c r="AE27" s="357"/>
      <c r="AF27" s="357"/>
      <c r="AG27" s="358"/>
      <c r="AH27" s="359">
        <v>26</v>
      </c>
      <c r="AI27" s="360"/>
      <c r="AJ27" s="360"/>
      <c r="AK27" s="360"/>
      <c r="AL27" s="361"/>
      <c r="AM27" s="359">
        <v>81218</v>
      </c>
      <c r="AN27" s="360"/>
      <c r="AO27" s="360"/>
      <c r="AP27" s="360"/>
      <c r="AQ27" s="360"/>
      <c r="AR27" s="361"/>
      <c r="AS27" s="359">
        <v>3124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400818</v>
      </c>
      <c r="BO27" s="387"/>
      <c r="BP27" s="387"/>
      <c r="BQ27" s="387"/>
      <c r="BR27" s="387"/>
      <c r="BS27" s="387"/>
      <c r="BT27" s="387"/>
      <c r="BU27" s="388"/>
      <c r="BV27" s="386">
        <v>397466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3800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3491376</v>
      </c>
      <c r="BO28" s="379"/>
      <c r="BP28" s="379"/>
      <c r="BQ28" s="379"/>
      <c r="BR28" s="379"/>
      <c r="BS28" s="379"/>
      <c r="BT28" s="379"/>
      <c r="BU28" s="380"/>
      <c r="BV28" s="378">
        <v>2899948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3500</v>
      </c>
      <c r="R29" s="360"/>
      <c r="S29" s="360"/>
      <c r="T29" s="360"/>
      <c r="U29" s="360"/>
      <c r="V29" s="361"/>
      <c r="W29" s="425"/>
      <c r="X29" s="416"/>
      <c r="Y29" s="417"/>
      <c r="Z29" s="356" t="s">
        <v>169</v>
      </c>
      <c r="AA29" s="357"/>
      <c r="AB29" s="357"/>
      <c r="AC29" s="357"/>
      <c r="AD29" s="357"/>
      <c r="AE29" s="357"/>
      <c r="AF29" s="357"/>
      <c r="AG29" s="358"/>
      <c r="AH29" s="359">
        <v>365</v>
      </c>
      <c r="AI29" s="360"/>
      <c r="AJ29" s="360"/>
      <c r="AK29" s="360"/>
      <c r="AL29" s="361"/>
      <c r="AM29" s="359">
        <v>1092794</v>
      </c>
      <c r="AN29" s="360"/>
      <c r="AO29" s="360"/>
      <c r="AP29" s="360"/>
      <c r="AQ29" s="360"/>
      <c r="AR29" s="361"/>
      <c r="AS29" s="359">
        <v>2994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1146098</v>
      </c>
      <c r="BO29" s="384"/>
      <c r="BP29" s="384"/>
      <c r="BQ29" s="384"/>
      <c r="BR29" s="384"/>
      <c r="BS29" s="384"/>
      <c r="BT29" s="384"/>
      <c r="BU29" s="385"/>
      <c r="BV29" s="383">
        <v>1131875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94.2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2809752</v>
      </c>
      <c r="BO30" s="387"/>
      <c r="BP30" s="387"/>
      <c r="BQ30" s="387"/>
      <c r="BR30" s="387"/>
      <c r="BS30" s="387"/>
      <c r="BT30" s="387"/>
      <c r="BU30" s="388"/>
      <c r="BV30" s="386">
        <v>2556758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瀬戸内市国民健康保険特別会計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瀬戸内市水道事業会計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瀬戸内市下水道事業特別会計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岡山県市町村総合事務組合（一般会計）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（社）瀬戸内市緑の村公社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瀬戸内市国民健康保険診療施設裳掛診療所特別会計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瀬戸内市病院事業会計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瀬戸内市農業集落排水事業特別会計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岡山県市町村総合事務組合（貸付金特別会計）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（財）寒風陶芸の里</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瀬戸内市国民健康保険診療施設美和診療所特別会計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瀬戸内市漁業集落排水事業特別会計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岡山県市町村総合事務組合（脱退還付金特別会計）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（財）瀬戸内市振興公社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瀬戸内市介護保険特別会計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瀬戸内市土地開発事業特別会計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岡山県市町村総合事務組合（交通災害共済特別会計）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（有）曙の里おく</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瀬戸内市後期高齢者医療特別会計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IF('各会計、関係団体の財政状況及び健全化判断比率'!B39="","",'各会計、関係団体の財政状況及び健全化判断比率'!B39)</f>
        <v>瀬戸内市企業団地造成事業特別会計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岡山県市町村税整理組合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（財）牛窓町水産協会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岡山県後期高齢者医療広域連合（一般会計）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岡山県後期高齢者医療広域連合（特別会計）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神崎衛生施設組合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旭東用排水組合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岡山県広域水道企業団</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K47" sqref="K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79" t="s">
        <v>23</v>
      </c>
      <c r="C41" s="1180"/>
      <c r="D41" s="81"/>
      <c r="E41" s="1181" t="s">
        <v>24</v>
      </c>
      <c r="F41" s="1181"/>
      <c r="G41" s="1181"/>
      <c r="H41" s="1182"/>
      <c r="I41" s="82">
        <v>16340</v>
      </c>
      <c r="J41" s="83">
        <v>16459</v>
      </c>
      <c r="K41" s="83">
        <v>16008</v>
      </c>
      <c r="L41" s="83">
        <v>16140</v>
      </c>
      <c r="M41" s="84">
        <v>16289</v>
      </c>
    </row>
    <row r="42" spans="2:13" ht="27.75" customHeight="1">
      <c r="B42" s="1169"/>
      <c r="C42" s="1170"/>
      <c r="D42" s="85"/>
      <c r="E42" s="1173" t="s">
        <v>25</v>
      </c>
      <c r="F42" s="1173"/>
      <c r="G42" s="1173"/>
      <c r="H42" s="1174"/>
      <c r="I42" s="86">
        <v>1686</v>
      </c>
      <c r="J42" s="87">
        <v>1322</v>
      </c>
      <c r="K42" s="87">
        <v>977</v>
      </c>
      <c r="L42" s="87">
        <v>671</v>
      </c>
      <c r="M42" s="88">
        <v>388</v>
      </c>
    </row>
    <row r="43" spans="2:13" ht="27.75" customHeight="1">
      <c r="B43" s="1169"/>
      <c r="C43" s="1170"/>
      <c r="D43" s="85"/>
      <c r="E43" s="1173" t="s">
        <v>26</v>
      </c>
      <c r="F43" s="1173"/>
      <c r="G43" s="1173"/>
      <c r="H43" s="1174"/>
      <c r="I43" s="86">
        <v>11295</v>
      </c>
      <c r="J43" s="87">
        <v>12516</v>
      </c>
      <c r="K43" s="87">
        <v>13174</v>
      </c>
      <c r="L43" s="87">
        <v>13690</v>
      </c>
      <c r="M43" s="88">
        <v>14805</v>
      </c>
    </row>
    <row r="44" spans="2:13" ht="27.75" customHeight="1">
      <c r="B44" s="1169"/>
      <c r="C44" s="1170"/>
      <c r="D44" s="85"/>
      <c r="E44" s="1173" t="s">
        <v>27</v>
      </c>
      <c r="F44" s="1173"/>
      <c r="G44" s="1173"/>
      <c r="H44" s="1174"/>
      <c r="I44" s="86">
        <v>176</v>
      </c>
      <c r="J44" s="87">
        <v>81</v>
      </c>
      <c r="K44" s="87">
        <v>16</v>
      </c>
      <c r="L44" s="87">
        <v>13</v>
      </c>
      <c r="M44" s="88">
        <v>11</v>
      </c>
    </row>
    <row r="45" spans="2:13" ht="27.75" customHeight="1">
      <c r="B45" s="1169"/>
      <c r="C45" s="1170"/>
      <c r="D45" s="85"/>
      <c r="E45" s="1173" t="s">
        <v>28</v>
      </c>
      <c r="F45" s="1173"/>
      <c r="G45" s="1173"/>
      <c r="H45" s="1174"/>
      <c r="I45" s="86">
        <v>2436</v>
      </c>
      <c r="J45" s="87">
        <v>2313</v>
      </c>
      <c r="K45" s="87">
        <v>2144</v>
      </c>
      <c r="L45" s="87">
        <v>2163</v>
      </c>
      <c r="M45" s="88">
        <v>1941</v>
      </c>
    </row>
    <row r="46" spans="2:13" ht="27.75" customHeight="1">
      <c r="B46" s="1169"/>
      <c r="C46" s="1170"/>
      <c r="D46" s="85"/>
      <c r="E46" s="1173" t="s">
        <v>29</v>
      </c>
      <c r="F46" s="1173"/>
      <c r="G46" s="1173"/>
      <c r="H46" s="1174"/>
      <c r="I46" s="86" t="s">
        <v>480</v>
      </c>
      <c r="J46" s="87" t="s">
        <v>480</v>
      </c>
      <c r="K46" s="87" t="s">
        <v>480</v>
      </c>
      <c r="L46" s="87" t="s">
        <v>480</v>
      </c>
      <c r="M46" s="88" t="s">
        <v>480</v>
      </c>
    </row>
    <row r="47" spans="2:13" ht="27.75" customHeight="1">
      <c r="B47" s="1169"/>
      <c r="C47" s="1170"/>
      <c r="D47" s="85"/>
      <c r="E47" s="1173" t="s">
        <v>30</v>
      </c>
      <c r="F47" s="1173"/>
      <c r="G47" s="1173"/>
      <c r="H47" s="1174"/>
      <c r="I47" s="86" t="s">
        <v>480</v>
      </c>
      <c r="J47" s="87" t="s">
        <v>480</v>
      </c>
      <c r="K47" s="87" t="s">
        <v>480</v>
      </c>
      <c r="L47" s="87" t="s">
        <v>480</v>
      </c>
      <c r="M47" s="88" t="s">
        <v>480</v>
      </c>
    </row>
    <row r="48" spans="2:13" ht="27.75" customHeight="1">
      <c r="B48" s="1171"/>
      <c r="C48" s="1172"/>
      <c r="D48" s="85"/>
      <c r="E48" s="1173" t="s">
        <v>31</v>
      </c>
      <c r="F48" s="1173"/>
      <c r="G48" s="1173"/>
      <c r="H48" s="1174"/>
      <c r="I48" s="86" t="s">
        <v>480</v>
      </c>
      <c r="J48" s="87" t="s">
        <v>480</v>
      </c>
      <c r="K48" s="87" t="s">
        <v>480</v>
      </c>
      <c r="L48" s="87" t="s">
        <v>480</v>
      </c>
      <c r="M48" s="88" t="s">
        <v>480</v>
      </c>
    </row>
    <row r="49" spans="2:13" ht="27.75" customHeight="1">
      <c r="B49" s="1167" t="s">
        <v>32</v>
      </c>
      <c r="C49" s="1168"/>
      <c r="D49" s="89"/>
      <c r="E49" s="1173" t="s">
        <v>33</v>
      </c>
      <c r="F49" s="1173"/>
      <c r="G49" s="1173"/>
      <c r="H49" s="1174"/>
      <c r="I49" s="86">
        <v>3041</v>
      </c>
      <c r="J49" s="87">
        <v>4431</v>
      </c>
      <c r="K49" s="87">
        <v>5165</v>
      </c>
      <c r="L49" s="87">
        <v>5608</v>
      </c>
      <c r="M49" s="88">
        <v>6524</v>
      </c>
    </row>
    <row r="50" spans="2:13" ht="27.75" customHeight="1">
      <c r="B50" s="1169"/>
      <c r="C50" s="1170"/>
      <c r="D50" s="85"/>
      <c r="E50" s="1173" t="s">
        <v>34</v>
      </c>
      <c r="F50" s="1173"/>
      <c r="G50" s="1173"/>
      <c r="H50" s="1174"/>
      <c r="I50" s="86">
        <v>405</v>
      </c>
      <c r="J50" s="87">
        <v>363</v>
      </c>
      <c r="K50" s="87">
        <v>319</v>
      </c>
      <c r="L50" s="87">
        <v>295</v>
      </c>
      <c r="M50" s="88">
        <v>294</v>
      </c>
    </row>
    <row r="51" spans="2:13" ht="27.75" customHeight="1">
      <c r="B51" s="1171"/>
      <c r="C51" s="1172"/>
      <c r="D51" s="85"/>
      <c r="E51" s="1173" t="s">
        <v>35</v>
      </c>
      <c r="F51" s="1173"/>
      <c r="G51" s="1173"/>
      <c r="H51" s="1174"/>
      <c r="I51" s="86">
        <v>17648</v>
      </c>
      <c r="J51" s="87">
        <v>18465</v>
      </c>
      <c r="K51" s="87">
        <v>19377</v>
      </c>
      <c r="L51" s="87">
        <v>18857</v>
      </c>
      <c r="M51" s="88">
        <v>19131</v>
      </c>
    </row>
    <row r="52" spans="2:13" ht="27.75" customHeight="1" thickBot="1">
      <c r="B52" s="1175" t="s">
        <v>36</v>
      </c>
      <c r="C52" s="1176"/>
      <c r="D52" s="90"/>
      <c r="E52" s="1177" t="s">
        <v>37</v>
      </c>
      <c r="F52" s="1177"/>
      <c r="G52" s="1177"/>
      <c r="H52" s="1178"/>
      <c r="I52" s="91">
        <v>10839</v>
      </c>
      <c r="J52" s="92">
        <v>9433</v>
      </c>
      <c r="K52" s="92">
        <v>7458</v>
      </c>
      <c r="L52" s="92">
        <v>7917</v>
      </c>
      <c r="M52" s="93">
        <v>7485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53840</v>
      </c>
      <c r="E3" s="116"/>
      <c r="F3" s="117">
        <v>76282</v>
      </c>
      <c r="G3" s="118"/>
      <c r="H3" s="119"/>
    </row>
    <row r="4" spans="1:8">
      <c r="A4" s="120"/>
      <c r="B4" s="121"/>
      <c r="C4" s="122"/>
      <c r="D4" s="123">
        <v>30194</v>
      </c>
      <c r="E4" s="124"/>
      <c r="F4" s="125">
        <v>41092</v>
      </c>
      <c r="G4" s="126"/>
      <c r="H4" s="127"/>
    </row>
    <row r="5" spans="1:8">
      <c r="A5" s="108" t="s">
        <v>513</v>
      </c>
      <c r="B5" s="113"/>
      <c r="C5" s="114"/>
      <c r="D5" s="115">
        <v>60125</v>
      </c>
      <c r="E5" s="116"/>
      <c r="F5" s="117">
        <v>78670</v>
      </c>
      <c r="G5" s="118"/>
      <c r="H5" s="119"/>
    </row>
    <row r="6" spans="1:8">
      <c r="A6" s="120"/>
      <c r="B6" s="121"/>
      <c r="C6" s="122"/>
      <c r="D6" s="123">
        <v>28108</v>
      </c>
      <c r="E6" s="124"/>
      <c r="F6" s="125">
        <v>38094</v>
      </c>
      <c r="G6" s="126"/>
      <c r="H6" s="127"/>
    </row>
    <row r="7" spans="1:8">
      <c r="A7" s="108" t="s">
        <v>514</v>
      </c>
      <c r="B7" s="113"/>
      <c r="C7" s="114"/>
      <c r="D7" s="115">
        <v>36163</v>
      </c>
      <c r="E7" s="116"/>
      <c r="F7" s="117">
        <v>67201</v>
      </c>
      <c r="G7" s="118"/>
      <c r="H7" s="119"/>
    </row>
    <row r="8" spans="1:8">
      <c r="A8" s="120"/>
      <c r="B8" s="121"/>
      <c r="C8" s="122"/>
      <c r="D8" s="123">
        <v>25235</v>
      </c>
      <c r="E8" s="124"/>
      <c r="F8" s="125">
        <v>35210</v>
      </c>
      <c r="G8" s="126"/>
      <c r="H8" s="127"/>
    </row>
    <row r="9" spans="1:8">
      <c r="A9" s="108" t="s">
        <v>515</v>
      </c>
      <c r="B9" s="113"/>
      <c r="C9" s="114"/>
      <c r="D9" s="115">
        <v>43845</v>
      </c>
      <c r="E9" s="116"/>
      <c r="F9" s="117">
        <v>75709</v>
      </c>
      <c r="G9" s="118"/>
      <c r="H9" s="119"/>
    </row>
    <row r="10" spans="1:8">
      <c r="A10" s="120"/>
      <c r="B10" s="121"/>
      <c r="C10" s="122"/>
      <c r="D10" s="123">
        <v>33267</v>
      </c>
      <c r="E10" s="124"/>
      <c r="F10" s="125">
        <v>35212</v>
      </c>
      <c r="G10" s="126"/>
      <c r="H10" s="127"/>
    </row>
    <row r="11" spans="1:8">
      <c r="A11" s="108" t="s">
        <v>516</v>
      </c>
      <c r="B11" s="113"/>
      <c r="C11" s="114"/>
      <c r="D11" s="115">
        <v>50775</v>
      </c>
      <c r="E11" s="116"/>
      <c r="F11" s="117">
        <v>90961</v>
      </c>
      <c r="G11" s="118"/>
      <c r="H11" s="119"/>
    </row>
    <row r="12" spans="1:8">
      <c r="A12" s="120"/>
      <c r="B12" s="121"/>
      <c r="C12" s="128"/>
      <c r="D12" s="123">
        <v>31212</v>
      </c>
      <c r="E12" s="124"/>
      <c r="F12" s="125">
        <v>37720</v>
      </c>
      <c r="G12" s="126"/>
      <c r="H12" s="127"/>
    </row>
    <row r="13" spans="1:8">
      <c r="A13" s="108"/>
      <c r="B13" s="113"/>
      <c r="C13" s="129"/>
      <c r="D13" s="130">
        <v>48950</v>
      </c>
      <c r="E13" s="131"/>
      <c r="F13" s="132">
        <v>77765</v>
      </c>
      <c r="G13" s="133"/>
      <c r="H13" s="119"/>
    </row>
    <row r="14" spans="1:8">
      <c r="A14" s="120"/>
      <c r="B14" s="121"/>
      <c r="C14" s="122"/>
      <c r="D14" s="123">
        <v>29603</v>
      </c>
      <c r="E14" s="124"/>
      <c r="F14" s="125">
        <v>37466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4.24</v>
      </c>
      <c r="C19" s="134">
        <f>ROUND(VALUE(SUBSTITUTE(実質収支比率等に係る経年分析!G$48,"▲","-")),2)</f>
        <v>3.38</v>
      </c>
      <c r="D19" s="134">
        <f>ROUND(VALUE(SUBSTITUTE(実質収支比率等に係る経年分析!H$48,"▲","-")),2)</f>
        <v>4.26</v>
      </c>
      <c r="E19" s="134">
        <f>ROUND(VALUE(SUBSTITUTE(実質収支比率等に係る経年分析!I$48,"▲","-")),2)</f>
        <v>3.46</v>
      </c>
      <c r="F19" s="134">
        <f>ROUND(VALUE(SUBSTITUTE(実質収支比率等に係る経年分析!J$48,"▲","-")),2)</f>
        <v>4.21</v>
      </c>
    </row>
    <row r="20" spans="1:11">
      <c r="A20" s="134" t="s">
        <v>42</v>
      </c>
      <c r="B20" s="134">
        <f>ROUND(VALUE(SUBSTITUTE(実質収支比率等に係る経年分析!F$47,"▲","-")),2)</f>
        <v>14.16</v>
      </c>
      <c r="C20" s="134">
        <f>ROUND(VALUE(SUBSTITUTE(実質収支比率等に係る経年分析!G$47,"▲","-")),2)</f>
        <v>22.96</v>
      </c>
      <c r="D20" s="134">
        <f>ROUND(VALUE(SUBSTITUTE(実質収支比率等に係る経年分析!H$47,"▲","-")),2)</f>
        <v>24.43</v>
      </c>
      <c r="E20" s="134">
        <f>ROUND(VALUE(SUBSTITUTE(実質収支比率等に係る経年分析!I$47,"▲","-")),2)</f>
        <v>26.95</v>
      </c>
      <c r="F20" s="134">
        <f>ROUND(VALUE(SUBSTITUTE(実質収支比率等に係る経年分析!J$47,"▲","-")),2)</f>
        <v>31.85</v>
      </c>
    </row>
    <row r="21" spans="1:11">
      <c r="A21" s="134" t="s">
        <v>43</v>
      </c>
      <c r="B21" s="134">
        <f>IF(ISNUMBER(VALUE(SUBSTITUTE(実質収支比率等に係る経年分析!F$49,"▲","-"))),ROUND(VALUE(SUBSTITUTE(実質収支比率等に係る経年分析!F$49,"▲","-")),2),NA())</f>
        <v>8.0399999999999991</v>
      </c>
      <c r="C21" s="134">
        <f>IF(ISNUMBER(VALUE(SUBSTITUTE(実質収支比率等に係る経年分析!G$49,"▲","-"))),ROUND(VALUE(SUBSTITUTE(実質収支比率等に係る経年分析!G$49,"▲","-")),2),NA())</f>
        <v>8.59</v>
      </c>
      <c r="D21" s="134">
        <f>IF(ISNUMBER(VALUE(SUBSTITUTE(実質収支比率等に係る経年分析!H$49,"▲","-"))),ROUND(VALUE(SUBSTITUTE(実質収支比率等に係る経年分析!H$49,"▲","-")),2),NA())</f>
        <v>2.68</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6.21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瀬戸内市下水道事業特別会計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瀬戸内市後期高齢者医療特別会計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瀬戸内市土地開発事業特別会計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瀬戸内市国民健康保険特別会計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瀬戸内市介護保険特別会計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4.21</v>
      </c>
    </row>
    <row r="35" spans="1:16">
      <c r="A35" s="135" t="str">
        <f>IF(連結実質赤字比率に係る赤字・黒字の構成分析!C$35="",NA(),連結実質赤字比率に係る赤字・黒字の構成分析!C$35)</f>
        <v>瀬戸内市病院事業会計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6.85</v>
      </c>
    </row>
    <row r="36" spans="1:16">
      <c r="A36" s="135" t="str">
        <f>IF(連結実質赤字比率に係る赤字・黒字の構成分析!C$34="",NA(),連結実質赤字比率に係る赤字・黒字の構成分析!C$34)</f>
        <v>瀬戸内市水道事業会計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1385</v>
      </c>
      <c r="E42" s="136"/>
      <c r="F42" s="136"/>
      <c r="G42" s="136">
        <f>'実質公債費比率（分子）の構造'!L$52</f>
        <v>1471</v>
      </c>
      <c r="H42" s="136"/>
      <c r="I42" s="136"/>
      <c r="J42" s="136">
        <f>'実質公債費比率（分子）の構造'!M$52</f>
        <v>1591</v>
      </c>
      <c r="K42" s="136"/>
      <c r="L42" s="136"/>
      <c r="M42" s="136">
        <f>'実質公債費比率（分子）の構造'!N$52</f>
        <v>1613</v>
      </c>
      <c r="N42" s="136"/>
      <c r="O42" s="136"/>
      <c r="P42" s="136">
        <f>'実質公債費比率（分子）の構造'!O$52</f>
        <v>1694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492</v>
      </c>
      <c r="C44" s="136"/>
      <c r="D44" s="136"/>
      <c r="E44" s="136">
        <f>'実質公債費比率（分子）の構造'!L$50</f>
        <v>476</v>
      </c>
      <c r="F44" s="136"/>
      <c r="G44" s="136"/>
      <c r="H44" s="136">
        <f>'実質公債費比率（分子）の構造'!M$50</f>
        <v>466</v>
      </c>
      <c r="I44" s="136"/>
      <c r="J44" s="136"/>
      <c r="K44" s="136">
        <f>'実質公債費比率（分子）の構造'!N$50</f>
        <v>426</v>
      </c>
      <c r="L44" s="136"/>
      <c r="M44" s="136"/>
      <c r="N44" s="136">
        <f>'実質公債費比率（分子）の構造'!O$50</f>
        <v>407</v>
      </c>
      <c r="O44" s="136"/>
      <c r="P44" s="136"/>
    </row>
    <row r="45" spans="1:16">
      <c r="A45" s="136" t="s">
        <v>53</v>
      </c>
      <c r="B45" s="136">
        <f>'実質公債費比率（分子）の構造'!K$49</f>
        <v>138</v>
      </c>
      <c r="C45" s="136"/>
      <c r="D45" s="136"/>
      <c r="E45" s="136">
        <f>'実質公債費比率（分子）の構造'!L$49</f>
        <v>102</v>
      </c>
      <c r="F45" s="136"/>
      <c r="G45" s="136"/>
      <c r="H45" s="136">
        <f>'実質公債費比率（分子）の構造'!M$49</f>
        <v>69</v>
      </c>
      <c r="I45" s="136"/>
      <c r="J45" s="136"/>
      <c r="K45" s="136">
        <f>'実質公債費比率（分子）の構造'!N$49</f>
        <v>5</v>
      </c>
      <c r="L45" s="136"/>
      <c r="M45" s="136"/>
      <c r="N45" s="136">
        <f>'実質公債費比率（分子）の構造'!O$49</f>
        <v>5</v>
      </c>
      <c r="O45" s="136"/>
      <c r="P45" s="136"/>
    </row>
    <row r="46" spans="1:16">
      <c r="A46" s="136" t="s">
        <v>54</v>
      </c>
      <c r="B46" s="136">
        <f>'実質公債費比率（分子）の構造'!K$48</f>
        <v>271</v>
      </c>
      <c r="C46" s="136"/>
      <c r="D46" s="136"/>
      <c r="E46" s="136">
        <f>'実質公債費比率（分子）の構造'!L$48</f>
        <v>354</v>
      </c>
      <c r="F46" s="136"/>
      <c r="G46" s="136"/>
      <c r="H46" s="136">
        <f>'実質公債費比率（分子）の構造'!M$48</f>
        <v>494</v>
      </c>
      <c r="I46" s="136"/>
      <c r="J46" s="136"/>
      <c r="K46" s="136">
        <f>'実質公債費比率（分子）の構造'!N$48</f>
        <v>573</v>
      </c>
      <c r="L46" s="136"/>
      <c r="M46" s="136"/>
      <c r="N46" s="136">
        <f>'実質公債費比率（分子）の構造'!O$48</f>
        <v>658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2052</v>
      </c>
      <c r="C49" s="136"/>
      <c r="D49" s="136"/>
      <c r="E49" s="136">
        <f>'実質公債費比率（分子）の構造'!L$45</f>
        <v>1965</v>
      </c>
      <c r="F49" s="136"/>
      <c r="G49" s="136"/>
      <c r="H49" s="136">
        <f>'実質公債費比率（分子）の構造'!M$45</f>
        <v>1913</v>
      </c>
      <c r="I49" s="136"/>
      <c r="J49" s="136"/>
      <c r="K49" s="136">
        <f>'実質公債費比率（分子）の構造'!N$45</f>
        <v>1852</v>
      </c>
      <c r="L49" s="136"/>
      <c r="M49" s="136"/>
      <c r="N49" s="136">
        <f>'実質公債費比率（分子）の構造'!O$45</f>
        <v>1867</v>
      </c>
      <c r="O49" s="136"/>
      <c r="P49" s="136"/>
    </row>
    <row r="50" spans="1:16">
      <c r="A50" s="136" t="s">
        <v>58</v>
      </c>
      <c r="B50" s="136" t="e">
        <f>NA()</f>
        <v>#N/A</v>
      </c>
      <c r="C50" s="136">
        <f>IF(ISNUMBER('実質公債費比率（分子）の構造'!K$53),'実質公債費比率（分子）の構造'!K$53,NA())</f>
        <v>1568</v>
      </c>
      <c r="D50" s="136" t="e">
        <f>NA()</f>
        <v>#N/A</v>
      </c>
      <c r="E50" s="136" t="e">
        <f>NA()</f>
        <v>#N/A</v>
      </c>
      <c r="F50" s="136">
        <f>IF(ISNUMBER('実質公債費比率（分子）の構造'!L$53),'実質公債費比率（分子）の構造'!L$53,NA())</f>
        <v>1426</v>
      </c>
      <c r="G50" s="136" t="e">
        <f>NA()</f>
        <v>#N/A</v>
      </c>
      <c r="H50" s="136" t="e">
        <f>NA()</f>
        <v>#N/A</v>
      </c>
      <c r="I50" s="136">
        <f>IF(ISNUMBER('実質公債費比率（分子）の構造'!M$53),'実質公債費比率（分子）の構造'!M$53,NA())</f>
        <v>1351</v>
      </c>
      <c r="J50" s="136" t="e">
        <f>NA()</f>
        <v>#N/A</v>
      </c>
      <c r="K50" s="136" t="e">
        <f>NA()</f>
        <v>#N/A</v>
      </c>
      <c r="L50" s="136">
        <f>IF(ISNUMBER('実質公債費比率（分子）の構造'!N$53),'実質公債費比率（分子）の構造'!N$53,NA())</f>
        <v>1243</v>
      </c>
      <c r="M50" s="136" t="e">
        <f>NA()</f>
        <v>#N/A</v>
      </c>
      <c r="N50" s="136" t="e">
        <f>NA()</f>
        <v>#N/A</v>
      </c>
      <c r="O50" s="136">
        <f>IF(ISNUMBER('実質公債費比率（分子）の構造'!O$53),'実質公債費比率（分子）の構造'!O$53,NA())</f>
        <v>1250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17648</v>
      </c>
      <c r="E56" s="135"/>
      <c r="F56" s="135"/>
      <c r="G56" s="135">
        <f>'将来負担比率（分子）の構造'!J$51</f>
        <v>18465</v>
      </c>
      <c r="H56" s="135"/>
      <c r="I56" s="135"/>
      <c r="J56" s="135">
        <f>'将来負担比率（分子）の構造'!K$51</f>
        <v>19377</v>
      </c>
      <c r="K56" s="135"/>
      <c r="L56" s="135"/>
      <c r="M56" s="135">
        <f>'将来負担比率（分子）の構造'!L$51</f>
        <v>18857</v>
      </c>
      <c r="N56" s="135"/>
      <c r="O56" s="135"/>
      <c r="P56" s="135">
        <f>'将来負担比率（分子）の構造'!M$51</f>
        <v>19131</v>
      </c>
    </row>
    <row r="57" spans="1:16">
      <c r="A57" s="135" t="s">
        <v>34</v>
      </c>
      <c r="B57" s="135"/>
      <c r="C57" s="135"/>
      <c r="D57" s="135">
        <f>'将来負担比率（分子）の構造'!I$50</f>
        <v>405</v>
      </c>
      <c r="E57" s="135"/>
      <c r="F57" s="135"/>
      <c r="G57" s="135">
        <f>'将来負担比率（分子）の構造'!J$50</f>
        <v>363</v>
      </c>
      <c r="H57" s="135"/>
      <c r="I57" s="135"/>
      <c r="J57" s="135">
        <f>'将来負担比率（分子）の構造'!K$50</f>
        <v>319</v>
      </c>
      <c r="K57" s="135"/>
      <c r="L57" s="135"/>
      <c r="M57" s="135">
        <f>'将来負担比率（分子）の構造'!L$50</f>
        <v>295</v>
      </c>
      <c r="N57" s="135"/>
      <c r="O57" s="135"/>
      <c r="P57" s="135">
        <f>'将来負担比率（分子）の構造'!M$50</f>
        <v>294</v>
      </c>
    </row>
    <row r="58" spans="1:16">
      <c r="A58" s="135" t="s">
        <v>33</v>
      </c>
      <c r="B58" s="135"/>
      <c r="C58" s="135"/>
      <c r="D58" s="135">
        <f>'将来負担比率（分子）の構造'!I$49</f>
        <v>3041</v>
      </c>
      <c r="E58" s="135"/>
      <c r="F58" s="135"/>
      <c r="G58" s="135">
        <f>'将来負担比率（分子）の構造'!J$49</f>
        <v>4431</v>
      </c>
      <c r="H58" s="135"/>
      <c r="I58" s="135"/>
      <c r="J58" s="135">
        <f>'将来負担比率（分子）の構造'!K$49</f>
        <v>5165</v>
      </c>
      <c r="K58" s="135"/>
      <c r="L58" s="135"/>
      <c r="M58" s="135">
        <f>'将来負担比率（分子）の構造'!L$49</f>
        <v>5608</v>
      </c>
      <c r="N58" s="135"/>
      <c r="O58" s="135"/>
      <c r="P58" s="135">
        <f>'将来負担比率（分子）の構造'!M$49</f>
        <v>6524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2436</v>
      </c>
      <c r="C62" s="135"/>
      <c r="D62" s="135"/>
      <c r="E62" s="135">
        <f>'将来負担比率（分子）の構造'!J$45</f>
        <v>2313</v>
      </c>
      <c r="F62" s="135"/>
      <c r="G62" s="135"/>
      <c r="H62" s="135">
        <f>'将来負担比率（分子）の構造'!K$45</f>
        <v>2144</v>
      </c>
      <c r="I62" s="135"/>
      <c r="J62" s="135"/>
      <c r="K62" s="135">
        <f>'将来負担比率（分子）の構造'!L$45</f>
        <v>2163</v>
      </c>
      <c r="L62" s="135"/>
      <c r="M62" s="135"/>
      <c r="N62" s="135">
        <f>'将来負担比率（分子）の構造'!M$45</f>
        <v>1941</v>
      </c>
      <c r="O62" s="135"/>
      <c r="P62" s="135"/>
    </row>
    <row r="63" spans="1:16">
      <c r="A63" s="135" t="s">
        <v>27</v>
      </c>
      <c r="B63" s="135">
        <f>'将来負担比率（分子）の構造'!I$44</f>
        <v>176</v>
      </c>
      <c r="C63" s="135"/>
      <c r="D63" s="135"/>
      <c r="E63" s="135">
        <f>'将来負担比率（分子）の構造'!J$44</f>
        <v>81</v>
      </c>
      <c r="F63" s="135"/>
      <c r="G63" s="135"/>
      <c r="H63" s="135">
        <f>'将来負担比率（分子）の構造'!K$44</f>
        <v>16</v>
      </c>
      <c r="I63" s="135"/>
      <c r="J63" s="135"/>
      <c r="K63" s="135">
        <f>'将来負担比率（分子）の構造'!L$44</f>
        <v>13</v>
      </c>
      <c r="L63" s="135"/>
      <c r="M63" s="135"/>
      <c r="N63" s="135">
        <f>'将来負担比率（分子）の構造'!M$44</f>
        <v>11</v>
      </c>
      <c r="O63" s="135"/>
      <c r="P63" s="135"/>
    </row>
    <row r="64" spans="1:16">
      <c r="A64" s="135" t="s">
        <v>26</v>
      </c>
      <c r="B64" s="135">
        <f>'将来負担比率（分子）の構造'!I$43</f>
        <v>11295</v>
      </c>
      <c r="C64" s="135"/>
      <c r="D64" s="135"/>
      <c r="E64" s="135">
        <f>'将来負担比率（分子）の構造'!J$43</f>
        <v>12516</v>
      </c>
      <c r="F64" s="135"/>
      <c r="G64" s="135"/>
      <c r="H64" s="135">
        <f>'将来負担比率（分子）の構造'!K$43</f>
        <v>13174</v>
      </c>
      <c r="I64" s="135"/>
      <c r="J64" s="135"/>
      <c r="K64" s="135">
        <f>'将来負担比率（分子）の構造'!L$43</f>
        <v>13690</v>
      </c>
      <c r="L64" s="135"/>
      <c r="M64" s="135"/>
      <c r="N64" s="135">
        <f>'将来負担比率（分子）の構造'!M$43</f>
        <v>14805</v>
      </c>
      <c r="O64" s="135"/>
      <c r="P64" s="135"/>
    </row>
    <row r="65" spans="1:16">
      <c r="A65" s="135" t="s">
        <v>25</v>
      </c>
      <c r="B65" s="135">
        <f>'将来負担比率（分子）の構造'!I$42</f>
        <v>1686</v>
      </c>
      <c r="C65" s="135"/>
      <c r="D65" s="135"/>
      <c r="E65" s="135">
        <f>'将来負担比率（分子）の構造'!J$42</f>
        <v>1322</v>
      </c>
      <c r="F65" s="135"/>
      <c r="G65" s="135"/>
      <c r="H65" s="135">
        <f>'将来負担比率（分子）の構造'!K$42</f>
        <v>977</v>
      </c>
      <c r="I65" s="135"/>
      <c r="J65" s="135"/>
      <c r="K65" s="135">
        <f>'将来負担比率（分子）の構造'!L$42</f>
        <v>671</v>
      </c>
      <c r="L65" s="135"/>
      <c r="M65" s="135"/>
      <c r="N65" s="135">
        <f>'将来負担比率（分子）の構造'!M$42</f>
        <v>388</v>
      </c>
      <c r="O65" s="135"/>
      <c r="P65" s="135"/>
    </row>
    <row r="66" spans="1:16">
      <c r="A66" s="135" t="s">
        <v>24</v>
      </c>
      <c r="B66" s="135">
        <f>'将来負担比率（分子）の構造'!I$41</f>
        <v>16340</v>
      </c>
      <c r="C66" s="135"/>
      <c r="D66" s="135"/>
      <c r="E66" s="135">
        <f>'将来負担比率（分子）の構造'!J$41</f>
        <v>16459</v>
      </c>
      <c r="F66" s="135"/>
      <c r="G66" s="135"/>
      <c r="H66" s="135">
        <f>'将来負担比率（分子）の構造'!K$41</f>
        <v>16008</v>
      </c>
      <c r="I66" s="135"/>
      <c r="J66" s="135"/>
      <c r="K66" s="135">
        <f>'将来負担比率（分子）の構造'!L$41</f>
        <v>16140</v>
      </c>
      <c r="L66" s="135"/>
      <c r="M66" s="135"/>
      <c r="N66" s="135">
        <f>'将来負担比率（分子）の構造'!M$41</f>
        <v>16289</v>
      </c>
      <c r="O66" s="135"/>
      <c r="P66" s="135"/>
    </row>
    <row r="67" spans="1:16">
      <c r="A67" s="135" t="s">
        <v>62</v>
      </c>
      <c r="B67" s="135" t="e">
        <f>NA()</f>
        <v>#N/A</v>
      </c>
      <c r="C67" s="135">
        <f>IF(ISNUMBER('将来負担比率（分子）の構造'!I$52), IF('将来負担比率（分子）の構造'!I$52 &lt; 0, 0, '将来負担比率（分子）の構造'!I$52), NA())</f>
        <v>10839</v>
      </c>
      <c r="D67" s="135" t="e">
        <f>NA()</f>
        <v>#N/A</v>
      </c>
      <c r="E67" s="135" t="e">
        <f>NA()</f>
        <v>#N/A</v>
      </c>
      <c r="F67" s="135">
        <f>IF(ISNUMBER('将来負担比率（分子）の構造'!J$52), IF('将来負担比率（分子）の構造'!J$52 &lt; 0, 0, '将来負担比率（分子）の構造'!J$52), NA())</f>
        <v>9433</v>
      </c>
      <c r="G67" s="135" t="e">
        <f>NA()</f>
        <v>#N/A</v>
      </c>
      <c r="H67" s="135" t="e">
        <f>NA()</f>
        <v>#N/A</v>
      </c>
      <c r="I67" s="135">
        <f>IF(ISNUMBER('将来負担比率（分子）の構造'!K$52), IF('将来負担比率（分子）の構造'!K$52 &lt; 0, 0, '将来負担比率（分子）の構造'!K$52), NA())</f>
        <v>7458</v>
      </c>
      <c r="J67" s="135" t="e">
        <f>NA()</f>
        <v>#N/A</v>
      </c>
      <c r="K67" s="135" t="e">
        <f>NA()</f>
        <v>#N/A</v>
      </c>
      <c r="L67" s="135">
        <f>IF(ISNUMBER('将来負担比率（分子）の構造'!L$52), IF('将来負担比率（分子）の構造'!L$52 &lt; 0, 0, '将来負担比率（分子）の構造'!L$52), NA())</f>
        <v>7917</v>
      </c>
      <c r="M67" s="135" t="e">
        <f>NA()</f>
        <v>#N/A</v>
      </c>
      <c r="N67" s="135" t="e">
        <f>NA()</f>
        <v>#N/A</v>
      </c>
      <c r="O67" s="135">
        <f>IF(ISNUMBER('将来負担比率（分子）の構造'!M$52), IF('将来負担比率（分子）の構造'!M$52 &lt; 0, 0, '将来負担比率（分子）の構造'!M$52), NA())</f>
        <v>7485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4683447</v>
      </c>
      <c r="S5" s="637"/>
      <c r="T5" s="637"/>
      <c r="U5" s="637"/>
      <c r="V5" s="637"/>
      <c r="W5" s="637"/>
      <c r="X5" s="637"/>
      <c r="Y5" s="684"/>
      <c r="Z5" s="697">
        <v>28.3</v>
      </c>
      <c r="AA5" s="697"/>
      <c r="AB5" s="697"/>
      <c r="AC5" s="697"/>
      <c r="AD5" s="698">
        <v>4683447</v>
      </c>
      <c r="AE5" s="698"/>
      <c r="AF5" s="698"/>
      <c r="AG5" s="698"/>
      <c r="AH5" s="698"/>
      <c r="AI5" s="698"/>
      <c r="AJ5" s="698"/>
      <c r="AK5" s="698"/>
      <c r="AL5" s="685">
        <v>44.8</v>
      </c>
      <c r="AM5" s="654"/>
      <c r="AN5" s="654"/>
      <c r="AO5" s="686"/>
      <c r="AP5" s="673" t="s">
        <v>207</v>
      </c>
      <c r="AQ5" s="674"/>
      <c r="AR5" s="674"/>
      <c r="AS5" s="674"/>
      <c r="AT5" s="674"/>
      <c r="AU5" s="674"/>
      <c r="AV5" s="674"/>
      <c r="AW5" s="674"/>
      <c r="AX5" s="674"/>
      <c r="AY5" s="674"/>
      <c r="AZ5" s="674"/>
      <c r="BA5" s="674"/>
      <c r="BB5" s="674"/>
      <c r="BC5" s="674"/>
      <c r="BD5" s="674"/>
      <c r="BE5" s="674"/>
      <c r="BF5" s="675"/>
      <c r="BG5" s="586">
        <v>4681233</v>
      </c>
      <c r="BH5" s="587"/>
      <c r="BI5" s="587"/>
      <c r="BJ5" s="587"/>
      <c r="BK5" s="587"/>
      <c r="BL5" s="587"/>
      <c r="BM5" s="587"/>
      <c r="BN5" s="588"/>
      <c r="BO5" s="639">
        <v>100</v>
      </c>
      <c r="BP5" s="639"/>
      <c r="BQ5" s="639"/>
      <c r="BR5" s="639"/>
      <c r="BS5" s="640">
        <v>71677</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158182</v>
      </c>
      <c r="S6" s="587"/>
      <c r="T6" s="587"/>
      <c r="U6" s="587"/>
      <c r="V6" s="587"/>
      <c r="W6" s="587"/>
      <c r="X6" s="587"/>
      <c r="Y6" s="588"/>
      <c r="Z6" s="639">
        <v>1</v>
      </c>
      <c r="AA6" s="639"/>
      <c r="AB6" s="639"/>
      <c r="AC6" s="639"/>
      <c r="AD6" s="640">
        <v>158182</v>
      </c>
      <c r="AE6" s="640"/>
      <c r="AF6" s="640"/>
      <c r="AG6" s="640"/>
      <c r="AH6" s="640"/>
      <c r="AI6" s="640"/>
      <c r="AJ6" s="640"/>
      <c r="AK6" s="640"/>
      <c r="AL6" s="609">
        <v>1.5</v>
      </c>
      <c r="AM6" s="641"/>
      <c r="AN6" s="641"/>
      <c r="AO6" s="642"/>
      <c r="AP6" s="583" t="s">
        <v>212</v>
      </c>
      <c r="AQ6" s="584"/>
      <c r="AR6" s="584"/>
      <c r="AS6" s="584"/>
      <c r="AT6" s="584"/>
      <c r="AU6" s="584"/>
      <c r="AV6" s="584"/>
      <c r="AW6" s="584"/>
      <c r="AX6" s="584"/>
      <c r="AY6" s="584"/>
      <c r="AZ6" s="584"/>
      <c r="BA6" s="584"/>
      <c r="BB6" s="584"/>
      <c r="BC6" s="584"/>
      <c r="BD6" s="584"/>
      <c r="BE6" s="584"/>
      <c r="BF6" s="585"/>
      <c r="BG6" s="586">
        <v>4681233</v>
      </c>
      <c r="BH6" s="587"/>
      <c r="BI6" s="587"/>
      <c r="BJ6" s="587"/>
      <c r="BK6" s="587"/>
      <c r="BL6" s="587"/>
      <c r="BM6" s="587"/>
      <c r="BN6" s="588"/>
      <c r="BO6" s="639">
        <v>100</v>
      </c>
      <c r="BP6" s="639"/>
      <c r="BQ6" s="639"/>
      <c r="BR6" s="639"/>
      <c r="BS6" s="640">
        <v>71677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202137</v>
      </c>
      <c r="CS6" s="587"/>
      <c r="CT6" s="587"/>
      <c r="CU6" s="587"/>
      <c r="CV6" s="587"/>
      <c r="CW6" s="587"/>
      <c r="CX6" s="587"/>
      <c r="CY6" s="588"/>
      <c r="CZ6" s="639">
        <v>1.3</v>
      </c>
      <c r="DA6" s="639"/>
      <c r="DB6" s="639"/>
      <c r="DC6" s="639"/>
      <c r="DD6" s="592" t="s">
        <v>214</v>
      </c>
      <c r="DE6" s="587"/>
      <c r="DF6" s="587"/>
      <c r="DG6" s="587"/>
      <c r="DH6" s="587"/>
      <c r="DI6" s="587"/>
      <c r="DJ6" s="587"/>
      <c r="DK6" s="587"/>
      <c r="DL6" s="587"/>
      <c r="DM6" s="587"/>
      <c r="DN6" s="587"/>
      <c r="DO6" s="587"/>
      <c r="DP6" s="588"/>
      <c r="DQ6" s="592">
        <v>202083</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11084</v>
      </c>
      <c r="S7" s="587"/>
      <c r="T7" s="587"/>
      <c r="U7" s="587"/>
      <c r="V7" s="587"/>
      <c r="W7" s="587"/>
      <c r="X7" s="587"/>
      <c r="Y7" s="588"/>
      <c r="Z7" s="639">
        <v>0.1</v>
      </c>
      <c r="AA7" s="639"/>
      <c r="AB7" s="639"/>
      <c r="AC7" s="639"/>
      <c r="AD7" s="640">
        <v>11084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2055167</v>
      </c>
      <c r="BH7" s="587"/>
      <c r="BI7" s="587"/>
      <c r="BJ7" s="587"/>
      <c r="BK7" s="587"/>
      <c r="BL7" s="587"/>
      <c r="BM7" s="587"/>
      <c r="BN7" s="588"/>
      <c r="BO7" s="639">
        <v>43.9</v>
      </c>
      <c r="BP7" s="639"/>
      <c r="BQ7" s="639"/>
      <c r="BR7" s="639"/>
      <c r="BS7" s="640">
        <v>71677</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2317494</v>
      </c>
      <c r="CS7" s="587"/>
      <c r="CT7" s="587"/>
      <c r="CU7" s="587"/>
      <c r="CV7" s="587"/>
      <c r="CW7" s="587"/>
      <c r="CX7" s="587"/>
      <c r="CY7" s="588"/>
      <c r="CZ7" s="639">
        <v>14.5</v>
      </c>
      <c r="DA7" s="639"/>
      <c r="DB7" s="639"/>
      <c r="DC7" s="639"/>
      <c r="DD7" s="592">
        <v>26058</v>
      </c>
      <c r="DE7" s="587"/>
      <c r="DF7" s="587"/>
      <c r="DG7" s="587"/>
      <c r="DH7" s="587"/>
      <c r="DI7" s="587"/>
      <c r="DJ7" s="587"/>
      <c r="DK7" s="587"/>
      <c r="DL7" s="587"/>
      <c r="DM7" s="587"/>
      <c r="DN7" s="587"/>
      <c r="DO7" s="587"/>
      <c r="DP7" s="588"/>
      <c r="DQ7" s="592">
        <v>1984380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19616</v>
      </c>
      <c r="S8" s="587"/>
      <c r="T8" s="587"/>
      <c r="U8" s="587"/>
      <c r="V8" s="587"/>
      <c r="W8" s="587"/>
      <c r="X8" s="587"/>
      <c r="Y8" s="588"/>
      <c r="Z8" s="639">
        <v>0.1</v>
      </c>
      <c r="AA8" s="639"/>
      <c r="AB8" s="639"/>
      <c r="AC8" s="639"/>
      <c r="AD8" s="640">
        <v>19616</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57323</v>
      </c>
      <c r="BH8" s="587"/>
      <c r="BI8" s="587"/>
      <c r="BJ8" s="587"/>
      <c r="BK8" s="587"/>
      <c r="BL8" s="587"/>
      <c r="BM8" s="587"/>
      <c r="BN8" s="588"/>
      <c r="BO8" s="639">
        <v>1.2</v>
      </c>
      <c r="BP8" s="639"/>
      <c r="BQ8" s="639"/>
      <c r="BR8" s="639"/>
      <c r="BS8" s="592" t="s">
        <v>110</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4406246</v>
      </c>
      <c r="CS8" s="587"/>
      <c r="CT8" s="587"/>
      <c r="CU8" s="587"/>
      <c r="CV8" s="587"/>
      <c r="CW8" s="587"/>
      <c r="CX8" s="587"/>
      <c r="CY8" s="588"/>
      <c r="CZ8" s="639">
        <v>27.6</v>
      </c>
      <c r="DA8" s="639"/>
      <c r="DB8" s="639"/>
      <c r="DC8" s="639"/>
      <c r="DD8" s="592">
        <v>26783</v>
      </c>
      <c r="DE8" s="587"/>
      <c r="DF8" s="587"/>
      <c r="DG8" s="587"/>
      <c r="DH8" s="587"/>
      <c r="DI8" s="587"/>
      <c r="DJ8" s="587"/>
      <c r="DK8" s="587"/>
      <c r="DL8" s="587"/>
      <c r="DM8" s="587"/>
      <c r="DN8" s="587"/>
      <c r="DO8" s="587"/>
      <c r="DP8" s="588"/>
      <c r="DQ8" s="592">
        <v>2533152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27364</v>
      </c>
      <c r="S9" s="587"/>
      <c r="T9" s="587"/>
      <c r="U9" s="587"/>
      <c r="V9" s="587"/>
      <c r="W9" s="587"/>
      <c r="X9" s="587"/>
      <c r="Y9" s="588"/>
      <c r="Z9" s="639">
        <v>0.2</v>
      </c>
      <c r="AA9" s="639"/>
      <c r="AB9" s="639"/>
      <c r="AC9" s="639"/>
      <c r="AD9" s="640">
        <v>27364</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1480518</v>
      </c>
      <c r="BH9" s="587"/>
      <c r="BI9" s="587"/>
      <c r="BJ9" s="587"/>
      <c r="BK9" s="587"/>
      <c r="BL9" s="587"/>
      <c r="BM9" s="587"/>
      <c r="BN9" s="588"/>
      <c r="BO9" s="639">
        <v>31.6</v>
      </c>
      <c r="BP9" s="639"/>
      <c r="BQ9" s="639"/>
      <c r="BR9" s="639"/>
      <c r="BS9" s="592" t="s">
        <v>110</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1381540</v>
      </c>
      <c r="CS9" s="587"/>
      <c r="CT9" s="587"/>
      <c r="CU9" s="587"/>
      <c r="CV9" s="587"/>
      <c r="CW9" s="587"/>
      <c r="CX9" s="587"/>
      <c r="CY9" s="588"/>
      <c r="CZ9" s="639">
        <v>8.6999999999999993</v>
      </c>
      <c r="DA9" s="639"/>
      <c r="DB9" s="639"/>
      <c r="DC9" s="639"/>
      <c r="DD9" s="592">
        <v>92099</v>
      </c>
      <c r="DE9" s="587"/>
      <c r="DF9" s="587"/>
      <c r="DG9" s="587"/>
      <c r="DH9" s="587"/>
      <c r="DI9" s="587"/>
      <c r="DJ9" s="587"/>
      <c r="DK9" s="587"/>
      <c r="DL9" s="587"/>
      <c r="DM9" s="587"/>
      <c r="DN9" s="587"/>
      <c r="DO9" s="587"/>
      <c r="DP9" s="588"/>
      <c r="DQ9" s="592">
        <v>1103775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331034</v>
      </c>
      <c r="S10" s="587"/>
      <c r="T10" s="587"/>
      <c r="U10" s="587"/>
      <c r="V10" s="587"/>
      <c r="W10" s="587"/>
      <c r="X10" s="587"/>
      <c r="Y10" s="588"/>
      <c r="Z10" s="639">
        <v>2</v>
      </c>
      <c r="AA10" s="639"/>
      <c r="AB10" s="639"/>
      <c r="AC10" s="639"/>
      <c r="AD10" s="640">
        <v>331034</v>
      </c>
      <c r="AE10" s="640"/>
      <c r="AF10" s="640"/>
      <c r="AG10" s="640"/>
      <c r="AH10" s="640"/>
      <c r="AI10" s="640"/>
      <c r="AJ10" s="640"/>
      <c r="AK10" s="640"/>
      <c r="AL10" s="609">
        <v>3.2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78306</v>
      </c>
      <c r="BH10" s="587"/>
      <c r="BI10" s="587"/>
      <c r="BJ10" s="587"/>
      <c r="BK10" s="587"/>
      <c r="BL10" s="587"/>
      <c r="BM10" s="587"/>
      <c r="BN10" s="588"/>
      <c r="BO10" s="639">
        <v>1.7</v>
      </c>
      <c r="BP10" s="639"/>
      <c r="BQ10" s="639"/>
      <c r="BR10" s="639"/>
      <c r="BS10" s="592" t="s">
        <v>110</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44087</v>
      </c>
      <c r="CS10" s="587"/>
      <c r="CT10" s="587"/>
      <c r="CU10" s="587"/>
      <c r="CV10" s="587"/>
      <c r="CW10" s="587"/>
      <c r="CX10" s="587"/>
      <c r="CY10" s="588"/>
      <c r="CZ10" s="639">
        <v>0.3</v>
      </c>
      <c r="DA10" s="639"/>
      <c r="DB10" s="639"/>
      <c r="DC10" s="639"/>
      <c r="DD10" s="592" t="s">
        <v>110</v>
      </c>
      <c r="DE10" s="587"/>
      <c r="DF10" s="587"/>
      <c r="DG10" s="587"/>
      <c r="DH10" s="587"/>
      <c r="DI10" s="587"/>
      <c r="DJ10" s="587"/>
      <c r="DK10" s="587"/>
      <c r="DL10" s="587"/>
      <c r="DM10" s="587"/>
      <c r="DN10" s="587"/>
      <c r="DO10" s="587"/>
      <c r="DP10" s="588"/>
      <c r="DQ10" s="592">
        <v>82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6100</v>
      </c>
      <c r="S11" s="587"/>
      <c r="T11" s="587"/>
      <c r="U11" s="587"/>
      <c r="V11" s="587"/>
      <c r="W11" s="587"/>
      <c r="X11" s="587"/>
      <c r="Y11" s="588"/>
      <c r="Z11" s="639">
        <v>0</v>
      </c>
      <c r="AA11" s="639"/>
      <c r="AB11" s="639"/>
      <c r="AC11" s="639"/>
      <c r="AD11" s="640">
        <v>6100</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439020</v>
      </c>
      <c r="BH11" s="587"/>
      <c r="BI11" s="587"/>
      <c r="BJ11" s="587"/>
      <c r="BK11" s="587"/>
      <c r="BL11" s="587"/>
      <c r="BM11" s="587"/>
      <c r="BN11" s="588"/>
      <c r="BO11" s="639">
        <v>9.4</v>
      </c>
      <c r="BP11" s="639"/>
      <c r="BQ11" s="639"/>
      <c r="BR11" s="639"/>
      <c r="BS11" s="592">
        <v>71677</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1229295</v>
      </c>
      <c r="CS11" s="587"/>
      <c r="CT11" s="587"/>
      <c r="CU11" s="587"/>
      <c r="CV11" s="587"/>
      <c r="CW11" s="587"/>
      <c r="CX11" s="587"/>
      <c r="CY11" s="588"/>
      <c r="CZ11" s="639">
        <v>7.7</v>
      </c>
      <c r="DA11" s="639"/>
      <c r="DB11" s="639"/>
      <c r="DC11" s="639"/>
      <c r="DD11" s="592">
        <v>322548</v>
      </c>
      <c r="DE11" s="587"/>
      <c r="DF11" s="587"/>
      <c r="DG11" s="587"/>
      <c r="DH11" s="587"/>
      <c r="DI11" s="587"/>
      <c r="DJ11" s="587"/>
      <c r="DK11" s="587"/>
      <c r="DL11" s="587"/>
      <c r="DM11" s="587"/>
      <c r="DN11" s="587"/>
      <c r="DO11" s="587"/>
      <c r="DP11" s="588"/>
      <c r="DQ11" s="592">
        <v>867707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2273080</v>
      </c>
      <c r="BH12" s="587"/>
      <c r="BI12" s="587"/>
      <c r="BJ12" s="587"/>
      <c r="BK12" s="587"/>
      <c r="BL12" s="587"/>
      <c r="BM12" s="587"/>
      <c r="BN12" s="588"/>
      <c r="BO12" s="639">
        <v>48.5</v>
      </c>
      <c r="BP12" s="639"/>
      <c r="BQ12" s="639"/>
      <c r="BR12" s="639"/>
      <c r="BS12" s="592" t="s">
        <v>110</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320011</v>
      </c>
      <c r="CS12" s="587"/>
      <c r="CT12" s="587"/>
      <c r="CU12" s="587"/>
      <c r="CV12" s="587"/>
      <c r="CW12" s="587"/>
      <c r="CX12" s="587"/>
      <c r="CY12" s="588"/>
      <c r="CZ12" s="639">
        <v>2</v>
      </c>
      <c r="DA12" s="639"/>
      <c r="DB12" s="639"/>
      <c r="DC12" s="639"/>
      <c r="DD12" s="592">
        <v>3158</v>
      </c>
      <c r="DE12" s="587"/>
      <c r="DF12" s="587"/>
      <c r="DG12" s="587"/>
      <c r="DH12" s="587"/>
      <c r="DI12" s="587"/>
      <c r="DJ12" s="587"/>
      <c r="DK12" s="587"/>
      <c r="DL12" s="587"/>
      <c r="DM12" s="587"/>
      <c r="DN12" s="587"/>
      <c r="DO12" s="587"/>
      <c r="DP12" s="588"/>
      <c r="DQ12" s="592">
        <v>215920</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39008</v>
      </c>
      <c r="S13" s="587"/>
      <c r="T13" s="587"/>
      <c r="U13" s="587"/>
      <c r="V13" s="587"/>
      <c r="W13" s="587"/>
      <c r="X13" s="587"/>
      <c r="Y13" s="588"/>
      <c r="Z13" s="639">
        <v>0.2</v>
      </c>
      <c r="AA13" s="639"/>
      <c r="AB13" s="639"/>
      <c r="AC13" s="639"/>
      <c r="AD13" s="640">
        <v>39008</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2268947</v>
      </c>
      <c r="BH13" s="587"/>
      <c r="BI13" s="587"/>
      <c r="BJ13" s="587"/>
      <c r="BK13" s="587"/>
      <c r="BL13" s="587"/>
      <c r="BM13" s="587"/>
      <c r="BN13" s="588"/>
      <c r="BO13" s="639">
        <v>48.4</v>
      </c>
      <c r="BP13" s="639"/>
      <c r="BQ13" s="639"/>
      <c r="BR13" s="639"/>
      <c r="BS13" s="592" t="s">
        <v>110</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1052076</v>
      </c>
      <c r="CS13" s="587"/>
      <c r="CT13" s="587"/>
      <c r="CU13" s="587"/>
      <c r="CV13" s="587"/>
      <c r="CW13" s="587"/>
      <c r="CX13" s="587"/>
      <c r="CY13" s="588"/>
      <c r="CZ13" s="639">
        <v>6.6</v>
      </c>
      <c r="DA13" s="639"/>
      <c r="DB13" s="639"/>
      <c r="DC13" s="639"/>
      <c r="DD13" s="592">
        <v>413188</v>
      </c>
      <c r="DE13" s="587"/>
      <c r="DF13" s="587"/>
      <c r="DG13" s="587"/>
      <c r="DH13" s="587"/>
      <c r="DI13" s="587"/>
      <c r="DJ13" s="587"/>
      <c r="DK13" s="587"/>
      <c r="DL13" s="587"/>
      <c r="DM13" s="587"/>
      <c r="DN13" s="587"/>
      <c r="DO13" s="587"/>
      <c r="DP13" s="588"/>
      <c r="DQ13" s="592">
        <v>926317</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101168</v>
      </c>
      <c r="BH14" s="587"/>
      <c r="BI14" s="587"/>
      <c r="BJ14" s="587"/>
      <c r="BK14" s="587"/>
      <c r="BL14" s="587"/>
      <c r="BM14" s="587"/>
      <c r="BN14" s="588"/>
      <c r="BO14" s="639">
        <v>2.2000000000000002</v>
      </c>
      <c r="BP14" s="639"/>
      <c r="BQ14" s="639"/>
      <c r="BR14" s="639"/>
      <c r="BS14" s="592" t="s">
        <v>110</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1087629</v>
      </c>
      <c r="CS14" s="587"/>
      <c r="CT14" s="587"/>
      <c r="CU14" s="587"/>
      <c r="CV14" s="587"/>
      <c r="CW14" s="587"/>
      <c r="CX14" s="587"/>
      <c r="CY14" s="588"/>
      <c r="CZ14" s="639">
        <v>6.8</v>
      </c>
      <c r="DA14" s="639"/>
      <c r="DB14" s="639"/>
      <c r="DC14" s="639"/>
      <c r="DD14" s="592">
        <v>464608</v>
      </c>
      <c r="DE14" s="587"/>
      <c r="DF14" s="587"/>
      <c r="DG14" s="587"/>
      <c r="DH14" s="587"/>
      <c r="DI14" s="587"/>
      <c r="DJ14" s="587"/>
      <c r="DK14" s="587"/>
      <c r="DL14" s="587"/>
      <c r="DM14" s="587"/>
      <c r="DN14" s="587"/>
      <c r="DO14" s="587"/>
      <c r="DP14" s="588"/>
      <c r="DQ14" s="592">
        <v>610141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21845</v>
      </c>
      <c r="S15" s="587"/>
      <c r="T15" s="587"/>
      <c r="U15" s="587"/>
      <c r="V15" s="587"/>
      <c r="W15" s="587"/>
      <c r="X15" s="587"/>
      <c r="Y15" s="588"/>
      <c r="Z15" s="639">
        <v>0.1</v>
      </c>
      <c r="AA15" s="639"/>
      <c r="AB15" s="639"/>
      <c r="AC15" s="639"/>
      <c r="AD15" s="640">
        <v>21845</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251818</v>
      </c>
      <c r="BH15" s="587"/>
      <c r="BI15" s="587"/>
      <c r="BJ15" s="587"/>
      <c r="BK15" s="587"/>
      <c r="BL15" s="587"/>
      <c r="BM15" s="587"/>
      <c r="BN15" s="588"/>
      <c r="BO15" s="639">
        <v>5.4</v>
      </c>
      <c r="BP15" s="639"/>
      <c r="BQ15" s="639"/>
      <c r="BR15" s="639"/>
      <c r="BS15" s="592" t="s">
        <v>110</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2042899</v>
      </c>
      <c r="CS15" s="587"/>
      <c r="CT15" s="587"/>
      <c r="CU15" s="587"/>
      <c r="CV15" s="587"/>
      <c r="CW15" s="587"/>
      <c r="CX15" s="587"/>
      <c r="CY15" s="588"/>
      <c r="CZ15" s="639">
        <v>12.8</v>
      </c>
      <c r="DA15" s="639"/>
      <c r="DB15" s="639"/>
      <c r="DC15" s="639"/>
      <c r="DD15" s="592">
        <v>619278</v>
      </c>
      <c r="DE15" s="587"/>
      <c r="DF15" s="587"/>
      <c r="DG15" s="587"/>
      <c r="DH15" s="587"/>
      <c r="DI15" s="587"/>
      <c r="DJ15" s="587"/>
      <c r="DK15" s="587"/>
      <c r="DL15" s="587"/>
      <c r="DM15" s="587"/>
      <c r="DN15" s="587"/>
      <c r="DO15" s="587"/>
      <c r="DP15" s="588"/>
      <c r="DQ15" s="592">
        <v>1371953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5756941</v>
      </c>
      <c r="S16" s="587"/>
      <c r="T16" s="587"/>
      <c r="U16" s="587"/>
      <c r="V16" s="587"/>
      <c r="W16" s="587"/>
      <c r="X16" s="587"/>
      <c r="Y16" s="588"/>
      <c r="Z16" s="639">
        <v>34.700000000000003</v>
      </c>
      <c r="AA16" s="639"/>
      <c r="AB16" s="639"/>
      <c r="AC16" s="639"/>
      <c r="AD16" s="640">
        <v>5134386</v>
      </c>
      <c r="AE16" s="640"/>
      <c r="AF16" s="640"/>
      <c r="AG16" s="640"/>
      <c r="AH16" s="640"/>
      <c r="AI16" s="640"/>
      <c r="AJ16" s="640"/>
      <c r="AK16" s="640"/>
      <c r="AL16" s="609">
        <v>49.2</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19928</v>
      </c>
      <c r="CS16" s="587"/>
      <c r="CT16" s="587"/>
      <c r="CU16" s="587"/>
      <c r="CV16" s="587"/>
      <c r="CW16" s="587"/>
      <c r="CX16" s="587"/>
      <c r="CY16" s="588"/>
      <c r="CZ16" s="639">
        <v>0.1</v>
      </c>
      <c r="DA16" s="639"/>
      <c r="DB16" s="639"/>
      <c r="DC16" s="639"/>
      <c r="DD16" s="592" t="s">
        <v>110</v>
      </c>
      <c r="DE16" s="587"/>
      <c r="DF16" s="587"/>
      <c r="DG16" s="587"/>
      <c r="DH16" s="587"/>
      <c r="DI16" s="587"/>
      <c r="DJ16" s="587"/>
      <c r="DK16" s="587"/>
      <c r="DL16" s="587"/>
      <c r="DM16" s="587"/>
      <c r="DN16" s="587"/>
      <c r="DO16" s="587"/>
      <c r="DP16" s="588"/>
      <c r="DQ16" s="592">
        <v>8960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5134386</v>
      </c>
      <c r="S17" s="587"/>
      <c r="T17" s="587"/>
      <c r="U17" s="587"/>
      <c r="V17" s="587"/>
      <c r="W17" s="587"/>
      <c r="X17" s="587"/>
      <c r="Y17" s="588"/>
      <c r="Z17" s="639">
        <v>31</v>
      </c>
      <c r="AA17" s="639"/>
      <c r="AB17" s="639"/>
      <c r="AC17" s="639"/>
      <c r="AD17" s="640">
        <v>5134386</v>
      </c>
      <c r="AE17" s="640"/>
      <c r="AF17" s="640"/>
      <c r="AG17" s="640"/>
      <c r="AH17" s="640"/>
      <c r="AI17" s="640"/>
      <c r="AJ17" s="640"/>
      <c r="AK17" s="640"/>
      <c r="AL17" s="609">
        <v>49.2</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1867367</v>
      </c>
      <c r="CS17" s="587"/>
      <c r="CT17" s="587"/>
      <c r="CU17" s="587"/>
      <c r="CV17" s="587"/>
      <c r="CW17" s="587"/>
      <c r="CX17" s="587"/>
      <c r="CY17" s="588"/>
      <c r="CZ17" s="639">
        <v>11.7</v>
      </c>
      <c r="DA17" s="639"/>
      <c r="DB17" s="639"/>
      <c r="DC17" s="639"/>
      <c r="DD17" s="592" t="s">
        <v>110</v>
      </c>
      <c r="DE17" s="587"/>
      <c r="DF17" s="587"/>
      <c r="DG17" s="587"/>
      <c r="DH17" s="587"/>
      <c r="DI17" s="587"/>
      <c r="DJ17" s="587"/>
      <c r="DK17" s="587"/>
      <c r="DL17" s="587"/>
      <c r="DM17" s="587"/>
      <c r="DN17" s="587"/>
      <c r="DO17" s="587"/>
      <c r="DP17" s="588"/>
      <c r="DQ17" s="592">
        <v>1850071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622552</v>
      </c>
      <c r="S18" s="587"/>
      <c r="T18" s="587"/>
      <c r="U18" s="587"/>
      <c r="V18" s="587"/>
      <c r="W18" s="587"/>
      <c r="X18" s="587"/>
      <c r="Y18" s="588"/>
      <c r="Z18" s="639">
        <v>3.8</v>
      </c>
      <c r="AA18" s="639"/>
      <c r="AB18" s="639"/>
      <c r="AC18" s="639"/>
      <c r="AD18" s="640" t="s">
        <v>110</v>
      </c>
      <c r="AE18" s="640"/>
      <c r="AF18" s="640"/>
      <c r="AG18" s="640"/>
      <c r="AH18" s="640"/>
      <c r="AI18" s="640"/>
      <c r="AJ18" s="640"/>
      <c r="AK18" s="640"/>
      <c r="AL18" s="609" t="s">
        <v>110</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2214</v>
      </c>
      <c r="BH19" s="587"/>
      <c r="BI19" s="587"/>
      <c r="BJ19" s="587"/>
      <c r="BK19" s="587"/>
      <c r="BL19" s="587"/>
      <c r="BM19" s="587"/>
      <c r="BN19" s="588"/>
      <c r="BO19" s="639">
        <v>0</v>
      </c>
      <c r="BP19" s="639"/>
      <c r="BQ19" s="639"/>
      <c r="BR19" s="639"/>
      <c r="BS19" s="592" t="s">
        <v>110</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11054621</v>
      </c>
      <c r="S20" s="587"/>
      <c r="T20" s="587"/>
      <c r="U20" s="587"/>
      <c r="V20" s="587"/>
      <c r="W20" s="587"/>
      <c r="X20" s="587"/>
      <c r="Y20" s="588"/>
      <c r="Z20" s="639">
        <v>66.7</v>
      </c>
      <c r="AA20" s="639"/>
      <c r="AB20" s="639"/>
      <c r="AC20" s="639"/>
      <c r="AD20" s="640">
        <v>10432066</v>
      </c>
      <c r="AE20" s="640"/>
      <c r="AF20" s="640"/>
      <c r="AG20" s="640"/>
      <c r="AH20" s="640"/>
      <c r="AI20" s="640"/>
      <c r="AJ20" s="640"/>
      <c r="AK20" s="640"/>
      <c r="AL20" s="609">
        <v>99.9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2214</v>
      </c>
      <c r="BH20" s="587"/>
      <c r="BI20" s="587"/>
      <c r="BJ20" s="587"/>
      <c r="BK20" s="587"/>
      <c r="BL20" s="587"/>
      <c r="BM20" s="587"/>
      <c r="BN20" s="588"/>
      <c r="BO20" s="639">
        <v>0</v>
      </c>
      <c r="BP20" s="639"/>
      <c r="BQ20" s="639"/>
      <c r="BR20" s="639"/>
      <c r="BS20" s="592" t="s">
        <v>110</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15970709</v>
      </c>
      <c r="CS20" s="587"/>
      <c r="CT20" s="587"/>
      <c r="CU20" s="587"/>
      <c r="CV20" s="587"/>
      <c r="CW20" s="587"/>
      <c r="CX20" s="587"/>
      <c r="CY20" s="588"/>
      <c r="CZ20" s="639">
        <v>100</v>
      </c>
      <c r="DA20" s="639"/>
      <c r="DB20" s="639"/>
      <c r="DC20" s="639"/>
      <c r="DD20" s="592">
        <v>1967720</v>
      </c>
      <c r="DE20" s="587"/>
      <c r="DF20" s="587"/>
      <c r="DG20" s="587"/>
      <c r="DH20" s="587"/>
      <c r="DI20" s="587"/>
      <c r="DJ20" s="587"/>
      <c r="DK20" s="587"/>
      <c r="DL20" s="587"/>
      <c r="DM20" s="587"/>
      <c r="DN20" s="587"/>
      <c r="DO20" s="587"/>
      <c r="DP20" s="588"/>
      <c r="DQ20" s="592">
        <v>11674541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4272</v>
      </c>
      <c r="S21" s="587"/>
      <c r="T21" s="587"/>
      <c r="U21" s="587"/>
      <c r="V21" s="587"/>
      <c r="W21" s="587"/>
      <c r="X21" s="587"/>
      <c r="Y21" s="588"/>
      <c r="Z21" s="639">
        <v>0</v>
      </c>
      <c r="AA21" s="639"/>
      <c r="AB21" s="639"/>
      <c r="AC21" s="639"/>
      <c r="AD21" s="640">
        <v>4272</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2214</v>
      </c>
      <c r="BH21" s="587"/>
      <c r="BI21" s="587"/>
      <c r="BJ21" s="587"/>
      <c r="BK21" s="587"/>
      <c r="BL21" s="587"/>
      <c r="BM21" s="587"/>
      <c r="BN21" s="588"/>
      <c r="BO21" s="639">
        <v>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100139</v>
      </c>
      <c r="S22" s="587"/>
      <c r="T22" s="587"/>
      <c r="U22" s="587"/>
      <c r="V22" s="587"/>
      <c r="W22" s="587"/>
      <c r="X22" s="587"/>
      <c r="Y22" s="588"/>
      <c r="Z22" s="639">
        <v>0.6</v>
      </c>
      <c r="AA22" s="639"/>
      <c r="AB22" s="639"/>
      <c r="AC22" s="639"/>
      <c r="AD22" s="640" t="s">
        <v>110</v>
      </c>
      <c r="AE22" s="640"/>
      <c r="AF22" s="640"/>
      <c r="AG22" s="640"/>
      <c r="AH22" s="640"/>
      <c r="AI22" s="640"/>
      <c r="AJ22" s="640"/>
      <c r="AK22" s="640"/>
      <c r="AL22" s="609" t="s">
        <v>110</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237360</v>
      </c>
      <c r="S23" s="587"/>
      <c r="T23" s="587"/>
      <c r="U23" s="587"/>
      <c r="V23" s="587"/>
      <c r="W23" s="587"/>
      <c r="X23" s="587"/>
      <c r="Y23" s="588"/>
      <c r="Z23" s="639">
        <v>1.4</v>
      </c>
      <c r="AA23" s="639"/>
      <c r="AB23" s="639"/>
      <c r="AC23" s="639"/>
      <c r="AD23" s="640">
        <v>7075</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87766</v>
      </c>
      <c r="S24" s="587"/>
      <c r="T24" s="587"/>
      <c r="U24" s="587"/>
      <c r="V24" s="587"/>
      <c r="W24" s="587"/>
      <c r="X24" s="587"/>
      <c r="Y24" s="588"/>
      <c r="Z24" s="639">
        <v>0.5</v>
      </c>
      <c r="AA24" s="639"/>
      <c r="AB24" s="639"/>
      <c r="AC24" s="639"/>
      <c r="AD24" s="640" t="s">
        <v>110</v>
      </c>
      <c r="AE24" s="640"/>
      <c r="AF24" s="640"/>
      <c r="AG24" s="640"/>
      <c r="AH24" s="640"/>
      <c r="AI24" s="640"/>
      <c r="AJ24" s="640"/>
      <c r="AK24" s="640"/>
      <c r="AL24" s="609" t="s">
        <v>110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7160687</v>
      </c>
      <c r="CS24" s="637"/>
      <c r="CT24" s="637"/>
      <c r="CU24" s="637"/>
      <c r="CV24" s="637"/>
      <c r="CW24" s="637"/>
      <c r="CX24" s="637"/>
      <c r="CY24" s="684"/>
      <c r="CZ24" s="688">
        <v>44.8</v>
      </c>
      <c r="DA24" s="689"/>
      <c r="DB24" s="689"/>
      <c r="DC24" s="690"/>
      <c r="DD24" s="683">
        <v>5556312</v>
      </c>
      <c r="DE24" s="637"/>
      <c r="DF24" s="637"/>
      <c r="DG24" s="637"/>
      <c r="DH24" s="637"/>
      <c r="DI24" s="637"/>
      <c r="DJ24" s="637"/>
      <c r="DK24" s="684"/>
      <c r="DL24" s="683">
        <v>5470367</v>
      </c>
      <c r="DM24" s="637"/>
      <c r="DN24" s="637"/>
      <c r="DO24" s="637"/>
      <c r="DP24" s="637"/>
      <c r="DQ24" s="637"/>
      <c r="DR24" s="637"/>
      <c r="DS24" s="637"/>
      <c r="DT24" s="637"/>
      <c r="DU24" s="637"/>
      <c r="DV24" s="684"/>
      <c r="DW24" s="685">
        <v>49.5</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1425785</v>
      </c>
      <c r="S25" s="587"/>
      <c r="T25" s="587"/>
      <c r="U25" s="587"/>
      <c r="V25" s="587"/>
      <c r="W25" s="587"/>
      <c r="X25" s="587"/>
      <c r="Y25" s="588"/>
      <c r="Z25" s="639">
        <v>8.6</v>
      </c>
      <c r="AA25" s="639"/>
      <c r="AB25" s="639"/>
      <c r="AC25" s="639"/>
      <c r="AD25" s="640" t="s">
        <v>110</v>
      </c>
      <c r="AE25" s="640"/>
      <c r="AF25" s="640"/>
      <c r="AG25" s="640"/>
      <c r="AH25" s="640"/>
      <c r="AI25" s="640"/>
      <c r="AJ25" s="640"/>
      <c r="AK25" s="640"/>
      <c r="AL25" s="609" t="s">
        <v>110</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3014136</v>
      </c>
      <c r="CS25" s="605"/>
      <c r="CT25" s="605"/>
      <c r="CU25" s="605"/>
      <c r="CV25" s="605"/>
      <c r="CW25" s="605"/>
      <c r="CX25" s="605"/>
      <c r="CY25" s="606"/>
      <c r="CZ25" s="589">
        <v>18.899999999999999</v>
      </c>
      <c r="DA25" s="607"/>
      <c r="DB25" s="607"/>
      <c r="DC25" s="608"/>
      <c r="DD25" s="592">
        <v>2860313</v>
      </c>
      <c r="DE25" s="605"/>
      <c r="DF25" s="605"/>
      <c r="DG25" s="605"/>
      <c r="DH25" s="605"/>
      <c r="DI25" s="605"/>
      <c r="DJ25" s="605"/>
      <c r="DK25" s="606"/>
      <c r="DL25" s="592">
        <v>2774618</v>
      </c>
      <c r="DM25" s="605"/>
      <c r="DN25" s="605"/>
      <c r="DO25" s="605"/>
      <c r="DP25" s="605"/>
      <c r="DQ25" s="605"/>
      <c r="DR25" s="605"/>
      <c r="DS25" s="605"/>
      <c r="DT25" s="605"/>
      <c r="DU25" s="605"/>
      <c r="DV25" s="606"/>
      <c r="DW25" s="609">
        <v>25.1</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1914572</v>
      </c>
      <c r="CS26" s="587"/>
      <c r="CT26" s="587"/>
      <c r="CU26" s="587"/>
      <c r="CV26" s="587"/>
      <c r="CW26" s="587"/>
      <c r="CX26" s="587"/>
      <c r="CY26" s="588"/>
      <c r="CZ26" s="589">
        <v>12</v>
      </c>
      <c r="DA26" s="607"/>
      <c r="DB26" s="607"/>
      <c r="DC26" s="608"/>
      <c r="DD26" s="592">
        <v>1770373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944851</v>
      </c>
      <c r="S27" s="587"/>
      <c r="T27" s="587"/>
      <c r="U27" s="587"/>
      <c r="V27" s="587"/>
      <c r="W27" s="587"/>
      <c r="X27" s="587"/>
      <c r="Y27" s="588"/>
      <c r="Z27" s="639">
        <v>5.7</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4683447</v>
      </c>
      <c r="BH27" s="587"/>
      <c r="BI27" s="587"/>
      <c r="BJ27" s="587"/>
      <c r="BK27" s="587"/>
      <c r="BL27" s="587"/>
      <c r="BM27" s="587"/>
      <c r="BN27" s="588"/>
      <c r="BO27" s="639">
        <v>100</v>
      </c>
      <c r="BP27" s="639"/>
      <c r="BQ27" s="639"/>
      <c r="BR27" s="639"/>
      <c r="BS27" s="592">
        <v>71677</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2279184</v>
      </c>
      <c r="CS27" s="605"/>
      <c r="CT27" s="605"/>
      <c r="CU27" s="605"/>
      <c r="CV27" s="605"/>
      <c r="CW27" s="605"/>
      <c r="CX27" s="605"/>
      <c r="CY27" s="606"/>
      <c r="CZ27" s="589">
        <v>14.3</v>
      </c>
      <c r="DA27" s="607"/>
      <c r="DB27" s="607"/>
      <c r="DC27" s="608"/>
      <c r="DD27" s="592">
        <v>845928</v>
      </c>
      <c r="DE27" s="605"/>
      <c r="DF27" s="605"/>
      <c r="DG27" s="605"/>
      <c r="DH27" s="605"/>
      <c r="DI27" s="605"/>
      <c r="DJ27" s="605"/>
      <c r="DK27" s="606"/>
      <c r="DL27" s="592">
        <v>845678</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150622</v>
      </c>
      <c r="S28" s="587"/>
      <c r="T28" s="587"/>
      <c r="U28" s="587"/>
      <c r="V28" s="587"/>
      <c r="W28" s="587"/>
      <c r="X28" s="587"/>
      <c r="Y28" s="588"/>
      <c r="Z28" s="639">
        <v>0.9</v>
      </c>
      <c r="AA28" s="639"/>
      <c r="AB28" s="639"/>
      <c r="AC28" s="639"/>
      <c r="AD28" s="640" t="s">
        <v>110</v>
      </c>
      <c r="AE28" s="640"/>
      <c r="AF28" s="640"/>
      <c r="AG28" s="640"/>
      <c r="AH28" s="640"/>
      <c r="AI28" s="640"/>
      <c r="AJ28" s="640"/>
      <c r="AK28" s="640"/>
      <c r="AL28" s="609" t="s">
        <v>110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1867367</v>
      </c>
      <c r="CS28" s="587"/>
      <c r="CT28" s="587"/>
      <c r="CU28" s="587"/>
      <c r="CV28" s="587"/>
      <c r="CW28" s="587"/>
      <c r="CX28" s="587"/>
      <c r="CY28" s="588"/>
      <c r="CZ28" s="589">
        <v>11.7</v>
      </c>
      <c r="DA28" s="607"/>
      <c r="DB28" s="607"/>
      <c r="DC28" s="608"/>
      <c r="DD28" s="592">
        <v>1850071</v>
      </c>
      <c r="DE28" s="587"/>
      <c r="DF28" s="587"/>
      <c r="DG28" s="587"/>
      <c r="DH28" s="587"/>
      <c r="DI28" s="587"/>
      <c r="DJ28" s="587"/>
      <c r="DK28" s="588"/>
      <c r="DL28" s="592">
        <v>1850071</v>
      </c>
      <c r="DM28" s="587"/>
      <c r="DN28" s="587"/>
      <c r="DO28" s="587"/>
      <c r="DP28" s="587"/>
      <c r="DQ28" s="587"/>
      <c r="DR28" s="587"/>
      <c r="DS28" s="587"/>
      <c r="DT28" s="587"/>
      <c r="DU28" s="587"/>
      <c r="DV28" s="588"/>
      <c r="DW28" s="609">
        <v>16.8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8812</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1867367</v>
      </c>
      <c r="CS29" s="605"/>
      <c r="CT29" s="605"/>
      <c r="CU29" s="605"/>
      <c r="CV29" s="605"/>
      <c r="CW29" s="605"/>
      <c r="CX29" s="605"/>
      <c r="CY29" s="606"/>
      <c r="CZ29" s="589">
        <v>11.7</v>
      </c>
      <c r="DA29" s="607"/>
      <c r="DB29" s="607"/>
      <c r="DC29" s="608"/>
      <c r="DD29" s="592">
        <v>1850071</v>
      </c>
      <c r="DE29" s="605"/>
      <c r="DF29" s="605"/>
      <c r="DG29" s="605"/>
      <c r="DH29" s="605"/>
      <c r="DI29" s="605"/>
      <c r="DJ29" s="605"/>
      <c r="DK29" s="606"/>
      <c r="DL29" s="592">
        <v>1850071</v>
      </c>
      <c r="DM29" s="605"/>
      <c r="DN29" s="605"/>
      <c r="DO29" s="605"/>
      <c r="DP29" s="605"/>
      <c r="DQ29" s="605"/>
      <c r="DR29" s="605"/>
      <c r="DS29" s="605"/>
      <c r="DT29" s="605"/>
      <c r="DU29" s="605"/>
      <c r="DV29" s="606"/>
      <c r="DW29" s="609">
        <v>16.8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107298</v>
      </c>
      <c r="S30" s="587"/>
      <c r="T30" s="587"/>
      <c r="U30" s="587"/>
      <c r="V30" s="587"/>
      <c r="W30" s="587"/>
      <c r="X30" s="587"/>
      <c r="Y30" s="588"/>
      <c r="Z30" s="639">
        <v>0.6</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98.6</v>
      </c>
      <c r="BH30" s="653"/>
      <c r="BI30" s="653"/>
      <c r="BJ30" s="653"/>
      <c r="BK30" s="653"/>
      <c r="BL30" s="653"/>
      <c r="BM30" s="654">
        <v>93</v>
      </c>
      <c r="BN30" s="653"/>
      <c r="BO30" s="653"/>
      <c r="BP30" s="653"/>
      <c r="BQ30" s="655"/>
      <c r="BR30" s="652">
        <v>98.4</v>
      </c>
      <c r="BS30" s="653"/>
      <c r="BT30" s="653"/>
      <c r="BU30" s="653"/>
      <c r="BV30" s="653"/>
      <c r="BW30" s="653"/>
      <c r="BX30" s="654">
        <v>91.9</v>
      </c>
      <c r="BY30" s="653"/>
      <c r="BZ30" s="653"/>
      <c r="CA30" s="653"/>
      <c r="CB30" s="655"/>
      <c r="CD30" s="658"/>
      <c r="CE30" s="659"/>
      <c r="CF30" s="623" t="s">
        <v>290</v>
      </c>
      <c r="CG30" s="620"/>
      <c r="CH30" s="620"/>
      <c r="CI30" s="620"/>
      <c r="CJ30" s="620"/>
      <c r="CK30" s="620"/>
      <c r="CL30" s="620"/>
      <c r="CM30" s="620"/>
      <c r="CN30" s="620"/>
      <c r="CO30" s="620"/>
      <c r="CP30" s="620"/>
      <c r="CQ30" s="621"/>
      <c r="CR30" s="586">
        <v>1644540</v>
      </c>
      <c r="CS30" s="587"/>
      <c r="CT30" s="587"/>
      <c r="CU30" s="587"/>
      <c r="CV30" s="587"/>
      <c r="CW30" s="587"/>
      <c r="CX30" s="587"/>
      <c r="CY30" s="588"/>
      <c r="CZ30" s="589">
        <v>10.3</v>
      </c>
      <c r="DA30" s="607"/>
      <c r="DB30" s="607"/>
      <c r="DC30" s="608"/>
      <c r="DD30" s="592">
        <v>1630071</v>
      </c>
      <c r="DE30" s="587"/>
      <c r="DF30" s="587"/>
      <c r="DG30" s="587"/>
      <c r="DH30" s="587"/>
      <c r="DI30" s="587"/>
      <c r="DJ30" s="587"/>
      <c r="DK30" s="588"/>
      <c r="DL30" s="592">
        <v>1630071</v>
      </c>
      <c r="DM30" s="587"/>
      <c r="DN30" s="587"/>
      <c r="DO30" s="587"/>
      <c r="DP30" s="587"/>
      <c r="DQ30" s="587"/>
      <c r="DR30" s="587"/>
      <c r="DS30" s="587"/>
      <c r="DT30" s="587"/>
      <c r="DU30" s="587"/>
      <c r="DV30" s="588"/>
      <c r="DW30" s="609">
        <v>14.8</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497859</v>
      </c>
      <c r="S31" s="587"/>
      <c r="T31" s="587"/>
      <c r="U31" s="587"/>
      <c r="V31" s="587"/>
      <c r="W31" s="587"/>
      <c r="X31" s="587"/>
      <c r="Y31" s="588"/>
      <c r="Z31" s="639">
        <v>3</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98.8</v>
      </c>
      <c r="BH31" s="605"/>
      <c r="BI31" s="605"/>
      <c r="BJ31" s="605"/>
      <c r="BK31" s="605"/>
      <c r="BL31" s="605"/>
      <c r="BM31" s="641">
        <v>95.3</v>
      </c>
      <c r="BN31" s="651"/>
      <c r="BO31" s="651"/>
      <c r="BP31" s="651"/>
      <c r="BQ31" s="615"/>
      <c r="BR31" s="650">
        <v>98.6</v>
      </c>
      <c r="BS31" s="605"/>
      <c r="BT31" s="605"/>
      <c r="BU31" s="605"/>
      <c r="BV31" s="605"/>
      <c r="BW31" s="605"/>
      <c r="BX31" s="641">
        <v>94.4</v>
      </c>
      <c r="BY31" s="651"/>
      <c r="BZ31" s="651"/>
      <c r="CA31" s="651"/>
      <c r="CB31" s="615"/>
      <c r="CD31" s="658"/>
      <c r="CE31" s="659"/>
      <c r="CF31" s="623" t="s">
        <v>294</v>
      </c>
      <c r="CG31" s="620"/>
      <c r="CH31" s="620"/>
      <c r="CI31" s="620"/>
      <c r="CJ31" s="620"/>
      <c r="CK31" s="620"/>
      <c r="CL31" s="620"/>
      <c r="CM31" s="620"/>
      <c r="CN31" s="620"/>
      <c r="CO31" s="620"/>
      <c r="CP31" s="620"/>
      <c r="CQ31" s="621"/>
      <c r="CR31" s="586">
        <v>222827</v>
      </c>
      <c r="CS31" s="605"/>
      <c r="CT31" s="605"/>
      <c r="CU31" s="605"/>
      <c r="CV31" s="605"/>
      <c r="CW31" s="605"/>
      <c r="CX31" s="605"/>
      <c r="CY31" s="606"/>
      <c r="CZ31" s="589">
        <v>1.4</v>
      </c>
      <c r="DA31" s="607"/>
      <c r="DB31" s="607"/>
      <c r="DC31" s="608"/>
      <c r="DD31" s="592">
        <v>220000</v>
      </c>
      <c r="DE31" s="605"/>
      <c r="DF31" s="605"/>
      <c r="DG31" s="605"/>
      <c r="DH31" s="605"/>
      <c r="DI31" s="605"/>
      <c r="DJ31" s="605"/>
      <c r="DK31" s="606"/>
      <c r="DL31" s="592">
        <v>220000</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165775</v>
      </c>
      <c r="S32" s="587"/>
      <c r="T32" s="587"/>
      <c r="U32" s="587"/>
      <c r="V32" s="587"/>
      <c r="W32" s="587"/>
      <c r="X32" s="587"/>
      <c r="Y32" s="588"/>
      <c r="Z32" s="639">
        <v>1</v>
      </c>
      <c r="AA32" s="639"/>
      <c r="AB32" s="639"/>
      <c r="AC32" s="639"/>
      <c r="AD32" s="640">
        <v>1117</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98.2</v>
      </c>
      <c r="BH32" s="571"/>
      <c r="BI32" s="571"/>
      <c r="BJ32" s="571"/>
      <c r="BK32" s="571"/>
      <c r="BL32" s="571"/>
      <c r="BM32" s="634">
        <v>90.3</v>
      </c>
      <c r="BN32" s="571"/>
      <c r="BO32" s="571"/>
      <c r="BP32" s="571"/>
      <c r="BQ32" s="628"/>
      <c r="BR32" s="649">
        <v>98.1</v>
      </c>
      <c r="BS32" s="571"/>
      <c r="BT32" s="571"/>
      <c r="BU32" s="571"/>
      <c r="BV32" s="571"/>
      <c r="BW32" s="571"/>
      <c r="BX32" s="634">
        <v>88.9</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1793200</v>
      </c>
      <c r="S33" s="587"/>
      <c r="T33" s="587"/>
      <c r="U33" s="587"/>
      <c r="V33" s="587"/>
      <c r="W33" s="587"/>
      <c r="X33" s="587"/>
      <c r="Y33" s="588"/>
      <c r="Z33" s="639">
        <v>10.8</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6822374</v>
      </c>
      <c r="CS33" s="605"/>
      <c r="CT33" s="605"/>
      <c r="CU33" s="605"/>
      <c r="CV33" s="605"/>
      <c r="CW33" s="605"/>
      <c r="CX33" s="605"/>
      <c r="CY33" s="606"/>
      <c r="CZ33" s="589">
        <v>42.7</v>
      </c>
      <c r="DA33" s="607"/>
      <c r="DB33" s="607"/>
      <c r="DC33" s="608"/>
      <c r="DD33" s="592">
        <v>5593194</v>
      </c>
      <c r="DE33" s="605"/>
      <c r="DF33" s="605"/>
      <c r="DG33" s="605"/>
      <c r="DH33" s="605"/>
      <c r="DI33" s="605"/>
      <c r="DJ33" s="605"/>
      <c r="DK33" s="606"/>
      <c r="DL33" s="592">
        <v>3908136</v>
      </c>
      <c r="DM33" s="605"/>
      <c r="DN33" s="605"/>
      <c r="DO33" s="605"/>
      <c r="DP33" s="605"/>
      <c r="DQ33" s="605"/>
      <c r="DR33" s="605"/>
      <c r="DS33" s="605"/>
      <c r="DT33" s="605"/>
      <c r="DU33" s="605"/>
      <c r="DV33" s="606"/>
      <c r="DW33" s="609">
        <v>35.4</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2190769</v>
      </c>
      <c r="CS34" s="587"/>
      <c r="CT34" s="587"/>
      <c r="CU34" s="587"/>
      <c r="CV34" s="587"/>
      <c r="CW34" s="587"/>
      <c r="CX34" s="587"/>
      <c r="CY34" s="588"/>
      <c r="CZ34" s="589">
        <v>13.7</v>
      </c>
      <c r="DA34" s="607"/>
      <c r="DB34" s="607"/>
      <c r="DC34" s="608"/>
      <c r="DD34" s="592">
        <v>1693062</v>
      </c>
      <c r="DE34" s="587"/>
      <c r="DF34" s="587"/>
      <c r="DG34" s="587"/>
      <c r="DH34" s="587"/>
      <c r="DI34" s="587"/>
      <c r="DJ34" s="587"/>
      <c r="DK34" s="588"/>
      <c r="DL34" s="592">
        <v>1427002</v>
      </c>
      <c r="DM34" s="587"/>
      <c r="DN34" s="587"/>
      <c r="DO34" s="587"/>
      <c r="DP34" s="587"/>
      <c r="DQ34" s="587"/>
      <c r="DR34" s="587"/>
      <c r="DS34" s="587"/>
      <c r="DT34" s="587"/>
      <c r="DU34" s="587"/>
      <c r="DV34" s="588"/>
      <c r="DW34" s="609">
        <v>12.9</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600000</v>
      </c>
      <c r="S35" s="587"/>
      <c r="T35" s="587"/>
      <c r="U35" s="587"/>
      <c r="V35" s="587"/>
      <c r="W35" s="587"/>
      <c r="X35" s="587"/>
      <c r="Y35" s="588"/>
      <c r="Z35" s="639">
        <v>3.6</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2397065</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30649</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84384</v>
      </c>
      <c r="CS35" s="605"/>
      <c r="CT35" s="605"/>
      <c r="CU35" s="605"/>
      <c r="CV35" s="605"/>
      <c r="CW35" s="605"/>
      <c r="CX35" s="605"/>
      <c r="CY35" s="606"/>
      <c r="CZ35" s="589">
        <v>0.5</v>
      </c>
      <c r="DA35" s="607"/>
      <c r="DB35" s="607"/>
      <c r="DC35" s="608"/>
      <c r="DD35" s="592">
        <v>77598</v>
      </c>
      <c r="DE35" s="605"/>
      <c r="DF35" s="605"/>
      <c r="DG35" s="605"/>
      <c r="DH35" s="605"/>
      <c r="DI35" s="605"/>
      <c r="DJ35" s="605"/>
      <c r="DK35" s="606"/>
      <c r="DL35" s="592">
        <v>76903</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16578360</v>
      </c>
      <c r="S36" s="627"/>
      <c r="T36" s="627"/>
      <c r="U36" s="627"/>
      <c r="V36" s="627"/>
      <c r="W36" s="627"/>
      <c r="X36" s="627"/>
      <c r="Y36" s="630"/>
      <c r="Z36" s="631">
        <v>100</v>
      </c>
      <c r="AA36" s="631"/>
      <c r="AB36" s="631"/>
      <c r="AC36" s="631"/>
      <c r="AD36" s="632">
        <v>10444530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695065</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10487</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1369834</v>
      </c>
      <c r="CS36" s="587"/>
      <c r="CT36" s="587"/>
      <c r="CU36" s="587"/>
      <c r="CV36" s="587"/>
      <c r="CW36" s="587"/>
      <c r="CX36" s="587"/>
      <c r="CY36" s="588"/>
      <c r="CZ36" s="589">
        <v>8.6</v>
      </c>
      <c r="DA36" s="607"/>
      <c r="DB36" s="607"/>
      <c r="DC36" s="608"/>
      <c r="DD36" s="592">
        <v>1144793</v>
      </c>
      <c r="DE36" s="587"/>
      <c r="DF36" s="587"/>
      <c r="DG36" s="587"/>
      <c r="DH36" s="587"/>
      <c r="DI36" s="587"/>
      <c r="DJ36" s="587"/>
      <c r="DK36" s="588"/>
      <c r="DL36" s="592">
        <v>612656</v>
      </c>
      <c r="DM36" s="587"/>
      <c r="DN36" s="587"/>
      <c r="DO36" s="587"/>
      <c r="DP36" s="587"/>
      <c r="DQ36" s="587"/>
      <c r="DR36" s="587"/>
      <c r="DS36" s="587"/>
      <c r="DT36" s="587"/>
      <c r="DU36" s="587"/>
      <c r="DV36" s="588"/>
      <c r="DW36" s="609">
        <v>5.5</v>
      </c>
      <c r="DX36" s="610"/>
      <c r="DY36" s="610"/>
      <c r="DZ36" s="610"/>
      <c r="EA36" s="610"/>
      <c r="EB36" s="610"/>
      <c r="EC36" s="611"/>
    </row>
    <row r="37" spans="2:133" ht="11.25" customHeight="1">
      <c r="AQ37" s="612" t="s">
        <v>312</v>
      </c>
      <c r="AR37" s="613"/>
      <c r="AS37" s="613"/>
      <c r="AT37" s="613"/>
      <c r="AU37" s="613"/>
      <c r="AV37" s="613"/>
      <c r="AW37" s="613"/>
      <c r="AX37" s="613"/>
      <c r="AY37" s="614"/>
      <c r="AZ37" s="586">
        <v>204048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5831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114189</v>
      </c>
      <c r="CS37" s="605"/>
      <c r="CT37" s="605"/>
      <c r="CU37" s="605"/>
      <c r="CV37" s="605"/>
      <c r="CW37" s="605"/>
      <c r="CX37" s="605"/>
      <c r="CY37" s="606"/>
      <c r="CZ37" s="589">
        <v>0.7</v>
      </c>
      <c r="DA37" s="607"/>
      <c r="DB37" s="607"/>
      <c r="DC37" s="608"/>
      <c r="DD37" s="592">
        <v>112532</v>
      </c>
      <c r="DE37" s="605"/>
      <c r="DF37" s="605"/>
      <c r="DG37" s="605"/>
      <c r="DH37" s="605"/>
      <c r="DI37" s="605"/>
      <c r="DJ37" s="605"/>
      <c r="DK37" s="606"/>
      <c r="DL37" s="592">
        <v>112532</v>
      </c>
      <c r="DM37" s="605"/>
      <c r="DN37" s="605"/>
      <c r="DO37" s="605"/>
      <c r="DP37" s="605"/>
      <c r="DQ37" s="605"/>
      <c r="DR37" s="605"/>
      <c r="DS37" s="605"/>
      <c r="DT37" s="605"/>
      <c r="DU37" s="605"/>
      <c r="DV37" s="606"/>
      <c r="DW37" s="609">
        <v>1</v>
      </c>
      <c r="DX37" s="610"/>
      <c r="DY37" s="610"/>
      <c r="DZ37" s="610"/>
      <c r="EA37" s="610"/>
      <c r="EB37" s="610"/>
      <c r="EC37" s="611"/>
    </row>
    <row r="38" spans="2:133" ht="11.25" customHeight="1">
      <c r="AQ38" s="612" t="s">
        <v>315</v>
      </c>
      <c r="AR38" s="613"/>
      <c r="AS38" s="613"/>
      <c r="AT38" s="613"/>
      <c r="AU38" s="613"/>
      <c r="AV38" s="613"/>
      <c r="AW38" s="613"/>
      <c r="AX38" s="613"/>
      <c r="AY38" s="614"/>
      <c r="AZ38" s="586">
        <v>121066</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9967</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2071951</v>
      </c>
      <c r="CS38" s="587"/>
      <c r="CT38" s="587"/>
      <c r="CU38" s="587"/>
      <c r="CV38" s="587"/>
      <c r="CW38" s="587"/>
      <c r="CX38" s="587"/>
      <c r="CY38" s="588"/>
      <c r="CZ38" s="589">
        <v>13</v>
      </c>
      <c r="DA38" s="607"/>
      <c r="DB38" s="607"/>
      <c r="DC38" s="608"/>
      <c r="DD38" s="592">
        <v>1895842</v>
      </c>
      <c r="DE38" s="587"/>
      <c r="DF38" s="587"/>
      <c r="DG38" s="587"/>
      <c r="DH38" s="587"/>
      <c r="DI38" s="587"/>
      <c r="DJ38" s="587"/>
      <c r="DK38" s="588"/>
      <c r="DL38" s="592">
        <v>1791555</v>
      </c>
      <c r="DM38" s="587"/>
      <c r="DN38" s="587"/>
      <c r="DO38" s="587"/>
      <c r="DP38" s="587"/>
      <c r="DQ38" s="587"/>
      <c r="DR38" s="587"/>
      <c r="DS38" s="587"/>
      <c r="DT38" s="587"/>
      <c r="DU38" s="587"/>
      <c r="DV38" s="588"/>
      <c r="DW38" s="609">
        <v>16.2</v>
      </c>
      <c r="DX38" s="610"/>
      <c r="DY38" s="610"/>
      <c r="DZ38" s="610"/>
      <c r="EA38" s="610"/>
      <c r="EB38" s="610"/>
      <c r="EC38" s="611"/>
    </row>
    <row r="39" spans="2:133" ht="11.25" customHeight="1">
      <c r="AQ39" s="612" t="s">
        <v>318</v>
      </c>
      <c r="AR39" s="613"/>
      <c r="AS39" s="613"/>
      <c r="AT39" s="613"/>
      <c r="AU39" s="613"/>
      <c r="AV39" s="613"/>
      <c r="AW39" s="613"/>
      <c r="AX39" s="613"/>
      <c r="AY39" s="614"/>
      <c r="AZ39" s="586">
        <v>17805</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98</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927355</v>
      </c>
      <c r="CS39" s="605"/>
      <c r="CT39" s="605"/>
      <c r="CU39" s="605"/>
      <c r="CV39" s="605"/>
      <c r="CW39" s="605"/>
      <c r="CX39" s="605"/>
      <c r="CY39" s="606"/>
      <c r="CZ39" s="589">
        <v>5.8</v>
      </c>
      <c r="DA39" s="607"/>
      <c r="DB39" s="607"/>
      <c r="DC39" s="608"/>
      <c r="DD39" s="592">
        <v>765918</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213482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178081</v>
      </c>
      <c r="CS40" s="587"/>
      <c r="CT40" s="587"/>
      <c r="CU40" s="587"/>
      <c r="CV40" s="587"/>
      <c r="CW40" s="587"/>
      <c r="CX40" s="587"/>
      <c r="CY40" s="588"/>
      <c r="CZ40" s="589">
        <v>1.1000000000000001</v>
      </c>
      <c r="DA40" s="607"/>
      <c r="DB40" s="607"/>
      <c r="DC40" s="608"/>
      <c r="DD40" s="592">
        <v>15981</v>
      </c>
      <c r="DE40" s="587"/>
      <c r="DF40" s="587"/>
      <c r="DG40" s="587"/>
      <c r="DH40" s="587"/>
      <c r="DI40" s="587"/>
      <c r="DJ40" s="587"/>
      <c r="DK40" s="588"/>
      <c r="DL40" s="592">
        <v>20</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1145599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314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1987648</v>
      </c>
      <c r="CS42" s="587"/>
      <c r="CT42" s="587"/>
      <c r="CU42" s="587"/>
      <c r="CV42" s="587"/>
      <c r="CW42" s="587"/>
      <c r="CX42" s="587"/>
      <c r="CY42" s="588"/>
      <c r="CZ42" s="589">
        <v>12.4</v>
      </c>
      <c r="DA42" s="590"/>
      <c r="DB42" s="590"/>
      <c r="DC42" s="591"/>
      <c r="DD42" s="592">
        <v>525035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21696</v>
      </c>
      <c r="CS43" s="605"/>
      <c r="CT43" s="605"/>
      <c r="CU43" s="605"/>
      <c r="CV43" s="605"/>
      <c r="CW43" s="605"/>
      <c r="CX43" s="605"/>
      <c r="CY43" s="606"/>
      <c r="CZ43" s="589">
        <v>0.1</v>
      </c>
      <c r="DA43" s="607"/>
      <c r="DB43" s="607"/>
      <c r="DC43" s="608"/>
      <c r="DD43" s="592">
        <v>18296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1967720</v>
      </c>
      <c r="CS44" s="587"/>
      <c r="CT44" s="587"/>
      <c r="CU44" s="587"/>
      <c r="CV44" s="587"/>
      <c r="CW44" s="587"/>
      <c r="CX44" s="587"/>
      <c r="CY44" s="588"/>
      <c r="CZ44" s="589">
        <v>12.3</v>
      </c>
      <c r="DA44" s="590"/>
      <c r="DB44" s="590"/>
      <c r="DC44" s="591"/>
      <c r="DD44" s="592">
        <v>516075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702818</v>
      </c>
      <c r="CS45" s="605"/>
      <c r="CT45" s="605"/>
      <c r="CU45" s="605"/>
      <c r="CV45" s="605"/>
      <c r="CW45" s="605"/>
      <c r="CX45" s="605"/>
      <c r="CY45" s="606"/>
      <c r="CZ45" s="589">
        <v>4.4000000000000004</v>
      </c>
      <c r="DA45" s="607"/>
      <c r="DB45" s="607"/>
      <c r="DC45" s="608"/>
      <c r="DD45" s="592">
        <v>142760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1209585</v>
      </c>
      <c r="CS46" s="587"/>
      <c r="CT46" s="587"/>
      <c r="CU46" s="587"/>
      <c r="CV46" s="587"/>
      <c r="CW46" s="587"/>
      <c r="CX46" s="587"/>
      <c r="CY46" s="588"/>
      <c r="CZ46" s="589">
        <v>7.6</v>
      </c>
      <c r="DA46" s="590"/>
      <c r="DB46" s="590"/>
      <c r="DC46" s="591"/>
      <c r="DD46" s="592">
        <v>330898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19928</v>
      </c>
      <c r="CS47" s="605"/>
      <c r="CT47" s="605"/>
      <c r="CU47" s="605"/>
      <c r="CV47" s="605"/>
      <c r="CW47" s="605"/>
      <c r="CX47" s="605"/>
      <c r="CY47" s="606"/>
      <c r="CZ47" s="589">
        <v>0.1</v>
      </c>
      <c r="DA47" s="607"/>
      <c r="DB47" s="607"/>
      <c r="DC47" s="608"/>
      <c r="DD47" s="592">
        <v>8960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15970709</v>
      </c>
      <c r="CS49" s="571"/>
      <c r="CT49" s="571"/>
      <c r="CU49" s="571"/>
      <c r="CV49" s="571"/>
      <c r="CW49" s="571"/>
      <c r="CX49" s="571"/>
      <c r="CY49" s="572"/>
      <c r="CZ49" s="573">
        <v>100</v>
      </c>
      <c r="DA49" s="574"/>
      <c r="DB49" s="574"/>
      <c r="DC49" s="575"/>
      <c r="DD49" s="576">
        <v>11674541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16619</v>
      </c>
      <c r="R7" s="1099"/>
      <c r="S7" s="1099"/>
      <c r="T7" s="1099"/>
      <c r="U7" s="1099"/>
      <c r="V7" s="1099">
        <v>16011</v>
      </c>
      <c r="W7" s="1099"/>
      <c r="X7" s="1099"/>
      <c r="Y7" s="1099"/>
      <c r="Z7" s="1099"/>
      <c r="AA7" s="1099">
        <v>608</v>
      </c>
      <c r="AB7" s="1099"/>
      <c r="AC7" s="1099"/>
      <c r="AD7" s="1099"/>
      <c r="AE7" s="1100"/>
      <c r="AF7" s="1101">
        <v>462</v>
      </c>
      <c r="AG7" s="1102"/>
      <c r="AH7" s="1102"/>
      <c r="AI7" s="1102"/>
      <c r="AJ7" s="1103"/>
      <c r="AK7" s="1085">
        <v>107</v>
      </c>
      <c r="AL7" s="1086"/>
      <c r="AM7" s="1086"/>
      <c r="AN7" s="1086"/>
      <c r="AO7" s="1086"/>
      <c r="AP7" s="1086">
        <v>16289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c r="BU7" s="1090"/>
      <c r="BV7" s="1090"/>
      <c r="BW7" s="1090"/>
      <c r="BX7" s="1090"/>
      <c r="BY7" s="1090"/>
      <c r="BZ7" s="1090"/>
      <c r="CA7" s="1090"/>
      <c r="CB7" s="1090"/>
      <c r="CC7" s="1090"/>
      <c r="CD7" s="1090"/>
      <c r="CE7" s="1090"/>
      <c r="CF7" s="1090"/>
      <c r="CG7" s="1091"/>
      <c r="CH7" s="1082">
        <v>-10</v>
      </c>
      <c r="CI7" s="1083"/>
      <c r="CJ7" s="1083"/>
      <c r="CK7" s="1083"/>
      <c r="CL7" s="1084"/>
      <c r="CM7" s="1082">
        <v>15</v>
      </c>
      <c r="CN7" s="1083"/>
      <c r="CO7" s="1083"/>
      <c r="CP7" s="1083"/>
      <c r="CQ7" s="1084"/>
      <c r="CR7" s="1082">
        <v>5</v>
      </c>
      <c r="CS7" s="1083"/>
      <c r="CT7" s="1083"/>
      <c r="CU7" s="1083"/>
      <c r="CV7" s="1084"/>
      <c r="CW7" s="1082">
        <v>212</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534</v>
      </c>
      <c r="BT8" s="1009"/>
      <c r="BU8" s="1009"/>
      <c r="BV8" s="1009"/>
      <c r="BW8" s="1009"/>
      <c r="BX8" s="1009"/>
      <c r="BY8" s="1009"/>
      <c r="BZ8" s="1009"/>
      <c r="CA8" s="1009"/>
      <c r="CB8" s="1009"/>
      <c r="CC8" s="1009"/>
      <c r="CD8" s="1009"/>
      <c r="CE8" s="1009"/>
      <c r="CF8" s="1009"/>
      <c r="CG8" s="1010"/>
      <c r="CH8" s="983">
        <v>-2</v>
      </c>
      <c r="CI8" s="984"/>
      <c r="CJ8" s="984"/>
      <c r="CK8" s="984"/>
      <c r="CL8" s="985"/>
      <c r="CM8" s="983">
        <v>34</v>
      </c>
      <c r="CN8" s="984"/>
      <c r="CO8" s="984"/>
      <c r="CP8" s="984"/>
      <c r="CQ8" s="985"/>
      <c r="CR8" s="983">
        <v>25</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535</v>
      </c>
      <c r="BT9" s="1009"/>
      <c r="BU9" s="1009"/>
      <c r="BV9" s="1009"/>
      <c r="BW9" s="1009"/>
      <c r="BX9" s="1009"/>
      <c r="BY9" s="1009"/>
      <c r="BZ9" s="1009"/>
      <c r="CA9" s="1009"/>
      <c r="CB9" s="1009"/>
      <c r="CC9" s="1009"/>
      <c r="CD9" s="1009"/>
      <c r="CE9" s="1009"/>
      <c r="CF9" s="1009"/>
      <c r="CG9" s="1010"/>
      <c r="CH9" s="983">
        <v>2</v>
      </c>
      <c r="CI9" s="984"/>
      <c r="CJ9" s="984"/>
      <c r="CK9" s="984"/>
      <c r="CL9" s="985"/>
      <c r="CM9" s="983">
        <v>129</v>
      </c>
      <c r="CN9" s="984"/>
      <c r="CO9" s="984"/>
      <c r="CP9" s="984"/>
      <c r="CQ9" s="985"/>
      <c r="CR9" s="983">
        <v>70</v>
      </c>
      <c r="CS9" s="984"/>
      <c r="CT9" s="984"/>
      <c r="CU9" s="984"/>
      <c r="CV9" s="985"/>
      <c r="CW9" s="983">
        <v>11</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536</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9</v>
      </c>
      <c r="CN10" s="984"/>
      <c r="CO10" s="984"/>
      <c r="CP10" s="984"/>
      <c r="CQ10" s="985"/>
      <c r="CR10" s="983">
        <v>2</v>
      </c>
      <c r="CS10" s="984"/>
      <c r="CT10" s="984"/>
      <c r="CU10" s="984"/>
      <c r="CV10" s="985"/>
      <c r="CW10" s="983">
        <v>0</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537</v>
      </c>
      <c r="BT11" s="1009"/>
      <c r="BU11" s="1009"/>
      <c r="BV11" s="1009"/>
      <c r="BW11" s="1009"/>
      <c r="BX11" s="1009"/>
      <c r="BY11" s="1009"/>
      <c r="BZ11" s="1009"/>
      <c r="CA11" s="1009"/>
      <c r="CB11" s="1009"/>
      <c r="CC11" s="1009"/>
      <c r="CD11" s="1009"/>
      <c r="CE11" s="1009"/>
      <c r="CF11" s="1009"/>
      <c r="CG11" s="1010"/>
      <c r="CH11" s="983">
        <v>0</v>
      </c>
      <c r="CI11" s="984"/>
      <c r="CJ11" s="984"/>
      <c r="CK11" s="984"/>
      <c r="CL11" s="985"/>
      <c r="CM11" s="983">
        <v>167</v>
      </c>
      <c r="CN11" s="984"/>
      <c r="CO11" s="984"/>
      <c r="CP11" s="984"/>
      <c r="CQ11" s="985"/>
      <c r="CR11" s="983">
        <v>63</v>
      </c>
      <c r="CS11" s="984"/>
      <c r="CT11" s="984"/>
      <c r="CU11" s="984"/>
      <c r="CV11" s="985"/>
      <c r="CW11" s="983">
        <v>0</v>
      </c>
      <c r="CX11" s="984"/>
      <c r="CY11" s="984"/>
      <c r="CZ11" s="984"/>
      <c r="DA11" s="985"/>
      <c r="DB11" s="983">
        <v>0</v>
      </c>
      <c r="DC11" s="984"/>
      <c r="DD11" s="984"/>
      <c r="DE11" s="984"/>
      <c r="DF11" s="985"/>
      <c r="DG11" s="983">
        <v>0</v>
      </c>
      <c r="DH11" s="984"/>
      <c r="DI11" s="984"/>
      <c r="DJ11" s="984"/>
      <c r="DK11" s="985"/>
      <c r="DL11" s="983">
        <v>0</v>
      </c>
      <c r="DM11" s="984"/>
      <c r="DN11" s="984"/>
      <c r="DO11" s="984"/>
      <c r="DP11" s="985"/>
      <c r="DQ11" s="983">
        <v>0</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16578</v>
      </c>
      <c r="R23" s="1063"/>
      <c r="S23" s="1063"/>
      <c r="T23" s="1063"/>
      <c r="U23" s="1063"/>
      <c r="V23" s="1063">
        <v>15971</v>
      </c>
      <c r="W23" s="1063"/>
      <c r="X23" s="1063"/>
      <c r="Y23" s="1063"/>
      <c r="Z23" s="1063"/>
      <c r="AA23" s="1063">
        <v>608</v>
      </c>
      <c r="AB23" s="1063"/>
      <c r="AC23" s="1063"/>
      <c r="AD23" s="1063"/>
      <c r="AE23" s="1064"/>
      <c r="AF23" s="1065">
        <v>462</v>
      </c>
      <c r="AG23" s="1063"/>
      <c r="AH23" s="1063"/>
      <c r="AI23" s="1063"/>
      <c r="AJ23" s="1066"/>
      <c r="AK23" s="1067"/>
      <c r="AL23" s="1068"/>
      <c r="AM23" s="1068"/>
      <c r="AN23" s="1068"/>
      <c r="AO23" s="1068"/>
      <c r="AP23" s="1063">
        <v>16289</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4542</v>
      </c>
      <c r="R28" s="1048"/>
      <c r="S28" s="1048"/>
      <c r="T28" s="1048"/>
      <c r="U28" s="1048"/>
      <c r="V28" s="1048">
        <v>4511</v>
      </c>
      <c r="W28" s="1048"/>
      <c r="X28" s="1048"/>
      <c r="Y28" s="1048"/>
      <c r="Z28" s="1048"/>
      <c r="AA28" s="1048">
        <v>31</v>
      </c>
      <c r="AB28" s="1048"/>
      <c r="AC28" s="1048"/>
      <c r="AD28" s="1048"/>
      <c r="AE28" s="1049"/>
      <c r="AF28" s="1050">
        <v>31</v>
      </c>
      <c r="AG28" s="1048"/>
      <c r="AH28" s="1048"/>
      <c r="AI28" s="1048"/>
      <c r="AJ28" s="1051"/>
      <c r="AK28" s="1052">
        <v>199</v>
      </c>
      <c r="AL28" s="1040"/>
      <c r="AM28" s="1040"/>
      <c r="AN28" s="1040"/>
      <c r="AO28" s="1040"/>
      <c r="AP28" s="1040">
        <v>0</v>
      </c>
      <c r="AQ28" s="1040"/>
      <c r="AR28" s="1040"/>
      <c r="AS28" s="1040"/>
      <c r="AT28" s="1040"/>
      <c r="AU28" s="1040">
        <v>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32</v>
      </c>
      <c r="R29" s="1038"/>
      <c r="S29" s="1038"/>
      <c r="T29" s="1038"/>
      <c r="U29" s="1038"/>
      <c r="V29" s="1038">
        <v>32</v>
      </c>
      <c r="W29" s="1038"/>
      <c r="X29" s="1038"/>
      <c r="Y29" s="1038"/>
      <c r="Z29" s="1038"/>
      <c r="AA29" s="1038">
        <v>0</v>
      </c>
      <c r="AB29" s="1038"/>
      <c r="AC29" s="1038"/>
      <c r="AD29" s="1038"/>
      <c r="AE29" s="1039"/>
      <c r="AF29" s="1013">
        <v>0</v>
      </c>
      <c r="AG29" s="1014"/>
      <c r="AH29" s="1014"/>
      <c r="AI29" s="1014"/>
      <c r="AJ29" s="1015"/>
      <c r="AK29" s="974">
        <v>9</v>
      </c>
      <c r="AL29" s="965"/>
      <c r="AM29" s="965"/>
      <c r="AN29" s="965"/>
      <c r="AO29" s="965"/>
      <c r="AP29" s="965">
        <v>35</v>
      </c>
      <c r="AQ29" s="965"/>
      <c r="AR29" s="965"/>
      <c r="AS29" s="965"/>
      <c r="AT29" s="965"/>
      <c r="AU29" s="965">
        <v>11</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21</v>
      </c>
      <c r="R30" s="1038"/>
      <c r="S30" s="1038"/>
      <c r="T30" s="1038"/>
      <c r="U30" s="1038"/>
      <c r="V30" s="1038">
        <v>20</v>
      </c>
      <c r="W30" s="1038"/>
      <c r="X30" s="1038"/>
      <c r="Y30" s="1038"/>
      <c r="Z30" s="1038"/>
      <c r="AA30" s="1038">
        <v>0</v>
      </c>
      <c r="AB30" s="1038"/>
      <c r="AC30" s="1038"/>
      <c r="AD30" s="1038"/>
      <c r="AE30" s="1039"/>
      <c r="AF30" s="1013">
        <v>0</v>
      </c>
      <c r="AG30" s="1014"/>
      <c r="AH30" s="1014"/>
      <c r="AI30" s="1014"/>
      <c r="AJ30" s="1015"/>
      <c r="AK30" s="974">
        <v>5</v>
      </c>
      <c r="AL30" s="965"/>
      <c r="AM30" s="965"/>
      <c r="AN30" s="965"/>
      <c r="AO30" s="965"/>
      <c r="AP30" s="965">
        <v>0</v>
      </c>
      <c r="AQ30" s="965"/>
      <c r="AR30" s="965"/>
      <c r="AS30" s="965"/>
      <c r="AT30" s="965"/>
      <c r="AU30" s="965">
        <v>0</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3797</v>
      </c>
      <c r="R31" s="1038"/>
      <c r="S31" s="1038"/>
      <c r="T31" s="1038"/>
      <c r="U31" s="1038"/>
      <c r="V31" s="1038">
        <v>3701</v>
      </c>
      <c r="W31" s="1038"/>
      <c r="X31" s="1038"/>
      <c r="Y31" s="1038"/>
      <c r="Z31" s="1038"/>
      <c r="AA31" s="1038">
        <v>96</v>
      </c>
      <c r="AB31" s="1038"/>
      <c r="AC31" s="1038"/>
      <c r="AD31" s="1038"/>
      <c r="AE31" s="1039"/>
      <c r="AF31" s="1013">
        <v>96</v>
      </c>
      <c r="AG31" s="1014"/>
      <c r="AH31" s="1014"/>
      <c r="AI31" s="1014"/>
      <c r="AJ31" s="1015"/>
      <c r="AK31" s="974">
        <v>539</v>
      </c>
      <c r="AL31" s="965"/>
      <c r="AM31" s="965"/>
      <c r="AN31" s="965"/>
      <c r="AO31" s="965"/>
      <c r="AP31" s="965">
        <v>0</v>
      </c>
      <c r="AQ31" s="965"/>
      <c r="AR31" s="965"/>
      <c r="AS31" s="965"/>
      <c r="AT31" s="965"/>
      <c r="AU31" s="965">
        <v>0</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381</v>
      </c>
      <c r="C32" s="1032"/>
      <c r="D32" s="1032"/>
      <c r="E32" s="1032"/>
      <c r="F32" s="1032"/>
      <c r="G32" s="1032"/>
      <c r="H32" s="1032"/>
      <c r="I32" s="1032"/>
      <c r="J32" s="1032"/>
      <c r="K32" s="1032"/>
      <c r="L32" s="1032"/>
      <c r="M32" s="1032"/>
      <c r="N32" s="1032"/>
      <c r="O32" s="1032"/>
      <c r="P32" s="1033"/>
      <c r="Q32" s="1037">
        <v>452</v>
      </c>
      <c r="R32" s="1038"/>
      <c r="S32" s="1038"/>
      <c r="T32" s="1038"/>
      <c r="U32" s="1038"/>
      <c r="V32" s="1038">
        <v>449</v>
      </c>
      <c r="W32" s="1038"/>
      <c r="X32" s="1038"/>
      <c r="Y32" s="1038"/>
      <c r="Z32" s="1038"/>
      <c r="AA32" s="1038">
        <v>2</v>
      </c>
      <c r="AB32" s="1038"/>
      <c r="AC32" s="1038"/>
      <c r="AD32" s="1038"/>
      <c r="AE32" s="1039"/>
      <c r="AF32" s="1013">
        <v>2</v>
      </c>
      <c r="AG32" s="1014"/>
      <c r="AH32" s="1014"/>
      <c r="AI32" s="1014"/>
      <c r="AJ32" s="1015"/>
      <c r="AK32" s="974">
        <v>128</v>
      </c>
      <c r="AL32" s="965"/>
      <c r="AM32" s="965"/>
      <c r="AN32" s="965"/>
      <c r="AO32" s="965"/>
      <c r="AP32" s="965">
        <v>0</v>
      </c>
      <c r="AQ32" s="965"/>
      <c r="AR32" s="965"/>
      <c r="AS32" s="965"/>
      <c r="AT32" s="965"/>
      <c r="AU32" s="965">
        <v>0</v>
      </c>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382</v>
      </c>
      <c r="C33" s="1032"/>
      <c r="D33" s="1032"/>
      <c r="E33" s="1032"/>
      <c r="F33" s="1032"/>
      <c r="G33" s="1032"/>
      <c r="H33" s="1032"/>
      <c r="I33" s="1032"/>
      <c r="J33" s="1032"/>
      <c r="K33" s="1032"/>
      <c r="L33" s="1032"/>
      <c r="M33" s="1032"/>
      <c r="N33" s="1032"/>
      <c r="O33" s="1032"/>
      <c r="P33" s="1033"/>
      <c r="Q33" s="1037">
        <v>835</v>
      </c>
      <c r="R33" s="1038"/>
      <c r="S33" s="1038"/>
      <c r="T33" s="1038"/>
      <c r="U33" s="1038"/>
      <c r="V33" s="1038">
        <v>790</v>
      </c>
      <c r="W33" s="1038"/>
      <c r="X33" s="1038"/>
      <c r="Y33" s="1038"/>
      <c r="Z33" s="1038"/>
      <c r="AA33" s="1038">
        <v>45</v>
      </c>
      <c r="AB33" s="1038"/>
      <c r="AC33" s="1038"/>
      <c r="AD33" s="1038"/>
      <c r="AE33" s="1039"/>
      <c r="AF33" s="1013">
        <v>788</v>
      </c>
      <c r="AG33" s="1014"/>
      <c r="AH33" s="1014"/>
      <c r="AI33" s="1014"/>
      <c r="AJ33" s="1015"/>
      <c r="AK33" s="974">
        <v>119</v>
      </c>
      <c r="AL33" s="965"/>
      <c r="AM33" s="965"/>
      <c r="AN33" s="965"/>
      <c r="AO33" s="965"/>
      <c r="AP33" s="965">
        <v>1655</v>
      </c>
      <c r="AQ33" s="965"/>
      <c r="AR33" s="965"/>
      <c r="AS33" s="965"/>
      <c r="AT33" s="965"/>
      <c r="AU33" s="965">
        <v>147</v>
      </c>
      <c r="AV33" s="965"/>
      <c r="AW33" s="965"/>
      <c r="AX33" s="965"/>
      <c r="AY33" s="965"/>
      <c r="AZ33" s="1036"/>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384</v>
      </c>
      <c r="C34" s="1032"/>
      <c r="D34" s="1032"/>
      <c r="E34" s="1032"/>
      <c r="F34" s="1032"/>
      <c r="G34" s="1032"/>
      <c r="H34" s="1032"/>
      <c r="I34" s="1032"/>
      <c r="J34" s="1032"/>
      <c r="K34" s="1032"/>
      <c r="L34" s="1032"/>
      <c r="M34" s="1032"/>
      <c r="N34" s="1032"/>
      <c r="O34" s="1032"/>
      <c r="P34" s="1033"/>
      <c r="Q34" s="1037">
        <v>1156</v>
      </c>
      <c r="R34" s="1038"/>
      <c r="S34" s="1038"/>
      <c r="T34" s="1038"/>
      <c r="U34" s="1038"/>
      <c r="V34" s="1038">
        <v>1211</v>
      </c>
      <c r="W34" s="1038"/>
      <c r="X34" s="1038"/>
      <c r="Y34" s="1038"/>
      <c r="Z34" s="1038"/>
      <c r="AA34" s="1038">
        <v>-56</v>
      </c>
      <c r="AB34" s="1038"/>
      <c r="AC34" s="1038"/>
      <c r="AD34" s="1038"/>
      <c r="AE34" s="1039"/>
      <c r="AF34" s="1013">
        <v>751</v>
      </c>
      <c r="AG34" s="1014"/>
      <c r="AH34" s="1014"/>
      <c r="AI34" s="1014"/>
      <c r="AJ34" s="1015"/>
      <c r="AK34" s="974">
        <v>204</v>
      </c>
      <c r="AL34" s="965"/>
      <c r="AM34" s="965"/>
      <c r="AN34" s="965"/>
      <c r="AO34" s="965"/>
      <c r="AP34" s="965">
        <v>300</v>
      </c>
      <c r="AQ34" s="965"/>
      <c r="AR34" s="965"/>
      <c r="AS34" s="965"/>
      <c r="AT34" s="965"/>
      <c r="AU34" s="965">
        <v>189</v>
      </c>
      <c r="AV34" s="965"/>
      <c r="AW34" s="965"/>
      <c r="AX34" s="965"/>
      <c r="AY34" s="965"/>
      <c r="AZ34" s="1036"/>
      <c r="BA34" s="1036"/>
      <c r="BB34" s="1036"/>
      <c r="BC34" s="1036"/>
      <c r="BD34" s="1036"/>
      <c r="BE34" s="1026" t="s">
        <v>383</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385</v>
      </c>
      <c r="C35" s="1032"/>
      <c r="D35" s="1032"/>
      <c r="E35" s="1032"/>
      <c r="F35" s="1032"/>
      <c r="G35" s="1032"/>
      <c r="H35" s="1032"/>
      <c r="I35" s="1032"/>
      <c r="J35" s="1032"/>
      <c r="K35" s="1032"/>
      <c r="L35" s="1032"/>
      <c r="M35" s="1032"/>
      <c r="N35" s="1032"/>
      <c r="O35" s="1032"/>
      <c r="P35" s="1033"/>
      <c r="Q35" s="1037">
        <v>1358</v>
      </c>
      <c r="R35" s="1038"/>
      <c r="S35" s="1038"/>
      <c r="T35" s="1038"/>
      <c r="U35" s="1038"/>
      <c r="V35" s="1038">
        <v>1344</v>
      </c>
      <c r="W35" s="1038"/>
      <c r="X35" s="1038"/>
      <c r="Y35" s="1038"/>
      <c r="Z35" s="1038"/>
      <c r="AA35" s="1038">
        <v>15</v>
      </c>
      <c r="AB35" s="1038"/>
      <c r="AC35" s="1038"/>
      <c r="AD35" s="1038"/>
      <c r="AE35" s="1039"/>
      <c r="AF35" s="1013">
        <v>1</v>
      </c>
      <c r="AG35" s="1014"/>
      <c r="AH35" s="1014"/>
      <c r="AI35" s="1014"/>
      <c r="AJ35" s="1015"/>
      <c r="AK35" s="974">
        <v>513</v>
      </c>
      <c r="AL35" s="965"/>
      <c r="AM35" s="965"/>
      <c r="AN35" s="965"/>
      <c r="AO35" s="965"/>
      <c r="AP35" s="965">
        <v>10758</v>
      </c>
      <c r="AQ35" s="965"/>
      <c r="AR35" s="965"/>
      <c r="AS35" s="965"/>
      <c r="AT35" s="965"/>
      <c r="AU35" s="965">
        <v>10758</v>
      </c>
      <c r="AV35" s="965"/>
      <c r="AW35" s="965"/>
      <c r="AX35" s="965"/>
      <c r="AY35" s="965"/>
      <c r="AZ35" s="1036"/>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387</v>
      </c>
      <c r="C36" s="1032"/>
      <c r="D36" s="1032"/>
      <c r="E36" s="1032"/>
      <c r="F36" s="1032"/>
      <c r="G36" s="1032"/>
      <c r="H36" s="1032"/>
      <c r="I36" s="1032"/>
      <c r="J36" s="1032"/>
      <c r="K36" s="1032"/>
      <c r="L36" s="1032"/>
      <c r="M36" s="1032"/>
      <c r="N36" s="1032"/>
      <c r="O36" s="1032"/>
      <c r="P36" s="1033"/>
      <c r="Q36" s="1037">
        <v>252</v>
      </c>
      <c r="R36" s="1038"/>
      <c r="S36" s="1038"/>
      <c r="T36" s="1038"/>
      <c r="U36" s="1038"/>
      <c r="V36" s="1038">
        <v>252</v>
      </c>
      <c r="W36" s="1038"/>
      <c r="X36" s="1038"/>
      <c r="Y36" s="1038"/>
      <c r="Z36" s="1038"/>
      <c r="AA36" s="1038">
        <v>1</v>
      </c>
      <c r="AB36" s="1038"/>
      <c r="AC36" s="1038"/>
      <c r="AD36" s="1038"/>
      <c r="AE36" s="1039"/>
      <c r="AF36" s="1013">
        <v>1</v>
      </c>
      <c r="AG36" s="1014"/>
      <c r="AH36" s="1014"/>
      <c r="AI36" s="1014"/>
      <c r="AJ36" s="1015"/>
      <c r="AK36" s="974">
        <v>206</v>
      </c>
      <c r="AL36" s="965"/>
      <c r="AM36" s="965"/>
      <c r="AN36" s="965"/>
      <c r="AO36" s="965"/>
      <c r="AP36" s="965">
        <v>2864</v>
      </c>
      <c r="AQ36" s="965"/>
      <c r="AR36" s="965"/>
      <c r="AS36" s="965"/>
      <c r="AT36" s="965"/>
      <c r="AU36" s="965">
        <v>2864</v>
      </c>
      <c r="AV36" s="965"/>
      <c r="AW36" s="965"/>
      <c r="AX36" s="965"/>
      <c r="AY36" s="965"/>
      <c r="AZ36" s="1036"/>
      <c r="BA36" s="1036"/>
      <c r="BB36" s="1036"/>
      <c r="BC36" s="1036"/>
      <c r="BD36" s="1036"/>
      <c r="BE36" s="1026" t="s">
        <v>386</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388</v>
      </c>
      <c r="C37" s="1032"/>
      <c r="D37" s="1032"/>
      <c r="E37" s="1032"/>
      <c r="F37" s="1032"/>
      <c r="G37" s="1032"/>
      <c r="H37" s="1032"/>
      <c r="I37" s="1032"/>
      <c r="J37" s="1032"/>
      <c r="K37" s="1032"/>
      <c r="L37" s="1032"/>
      <c r="M37" s="1032"/>
      <c r="N37" s="1032"/>
      <c r="O37" s="1032"/>
      <c r="P37" s="1033"/>
      <c r="Q37" s="1037">
        <v>32</v>
      </c>
      <c r="R37" s="1038"/>
      <c r="S37" s="1038"/>
      <c r="T37" s="1038"/>
      <c r="U37" s="1038"/>
      <c r="V37" s="1038">
        <v>31</v>
      </c>
      <c r="W37" s="1038"/>
      <c r="X37" s="1038"/>
      <c r="Y37" s="1038"/>
      <c r="Z37" s="1038"/>
      <c r="AA37" s="1038">
        <v>1</v>
      </c>
      <c r="AB37" s="1038"/>
      <c r="AC37" s="1038"/>
      <c r="AD37" s="1038"/>
      <c r="AE37" s="1039"/>
      <c r="AF37" s="1013">
        <v>1</v>
      </c>
      <c r="AG37" s="1014"/>
      <c r="AH37" s="1014"/>
      <c r="AI37" s="1014"/>
      <c r="AJ37" s="1015"/>
      <c r="AK37" s="974">
        <v>23</v>
      </c>
      <c r="AL37" s="965"/>
      <c r="AM37" s="965"/>
      <c r="AN37" s="965"/>
      <c r="AO37" s="965"/>
      <c r="AP37" s="965">
        <v>130</v>
      </c>
      <c r="AQ37" s="965"/>
      <c r="AR37" s="965"/>
      <c r="AS37" s="965"/>
      <c r="AT37" s="965"/>
      <c r="AU37" s="965">
        <v>130</v>
      </c>
      <c r="AV37" s="965"/>
      <c r="AW37" s="965"/>
      <c r="AX37" s="965"/>
      <c r="AY37" s="965"/>
      <c r="AZ37" s="1036"/>
      <c r="BA37" s="1036"/>
      <c r="BB37" s="1036"/>
      <c r="BC37" s="1036"/>
      <c r="BD37" s="1036"/>
      <c r="BE37" s="1026" t="s">
        <v>386</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389</v>
      </c>
      <c r="C38" s="1032"/>
      <c r="D38" s="1032"/>
      <c r="E38" s="1032"/>
      <c r="F38" s="1032"/>
      <c r="G38" s="1032"/>
      <c r="H38" s="1032"/>
      <c r="I38" s="1032"/>
      <c r="J38" s="1032"/>
      <c r="K38" s="1032"/>
      <c r="L38" s="1032"/>
      <c r="M38" s="1032"/>
      <c r="N38" s="1032"/>
      <c r="O38" s="1032"/>
      <c r="P38" s="1033"/>
      <c r="Q38" s="1037">
        <v>173</v>
      </c>
      <c r="R38" s="1038"/>
      <c r="S38" s="1038"/>
      <c r="T38" s="1038"/>
      <c r="U38" s="1038"/>
      <c r="V38" s="1038">
        <v>67</v>
      </c>
      <c r="W38" s="1038"/>
      <c r="X38" s="1038"/>
      <c r="Y38" s="1038"/>
      <c r="Z38" s="1038"/>
      <c r="AA38" s="1038">
        <v>106</v>
      </c>
      <c r="AB38" s="1038"/>
      <c r="AC38" s="1038"/>
      <c r="AD38" s="1038"/>
      <c r="AE38" s="1039"/>
      <c r="AF38" s="1013">
        <v>30</v>
      </c>
      <c r="AG38" s="1014"/>
      <c r="AH38" s="1014"/>
      <c r="AI38" s="1014"/>
      <c r="AJ38" s="1015"/>
      <c r="AK38" s="974">
        <v>0</v>
      </c>
      <c r="AL38" s="965"/>
      <c r="AM38" s="965"/>
      <c r="AN38" s="965"/>
      <c r="AO38" s="965"/>
      <c r="AP38" s="965">
        <v>76</v>
      </c>
      <c r="AQ38" s="965"/>
      <c r="AR38" s="965"/>
      <c r="AS38" s="965"/>
      <c r="AT38" s="965"/>
      <c r="AU38" s="965">
        <v>0</v>
      </c>
      <c r="AV38" s="965"/>
      <c r="AW38" s="965"/>
      <c r="AX38" s="965"/>
      <c r="AY38" s="965"/>
      <c r="AZ38" s="1036"/>
      <c r="BA38" s="1036"/>
      <c r="BB38" s="1036"/>
      <c r="BC38" s="1036"/>
      <c r="BD38" s="1036"/>
      <c r="BE38" s="1026" t="s">
        <v>386</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390</v>
      </c>
      <c r="C39" s="1032"/>
      <c r="D39" s="1032"/>
      <c r="E39" s="1032"/>
      <c r="F39" s="1032"/>
      <c r="G39" s="1032"/>
      <c r="H39" s="1032"/>
      <c r="I39" s="1032"/>
      <c r="J39" s="1032"/>
      <c r="K39" s="1032"/>
      <c r="L39" s="1032"/>
      <c r="M39" s="1032"/>
      <c r="N39" s="1032"/>
      <c r="O39" s="1032"/>
      <c r="P39" s="1033"/>
      <c r="Q39" s="1037">
        <v>1058</v>
      </c>
      <c r="R39" s="1038"/>
      <c r="S39" s="1038"/>
      <c r="T39" s="1038"/>
      <c r="U39" s="1038"/>
      <c r="V39" s="1038">
        <v>867</v>
      </c>
      <c r="W39" s="1038"/>
      <c r="X39" s="1038"/>
      <c r="Y39" s="1038"/>
      <c r="Z39" s="1038"/>
      <c r="AA39" s="1038">
        <v>192</v>
      </c>
      <c r="AB39" s="1038"/>
      <c r="AC39" s="1038"/>
      <c r="AD39" s="1038"/>
      <c r="AE39" s="1039"/>
      <c r="AF39" s="1013" t="s">
        <v>110</v>
      </c>
      <c r="AG39" s="1014"/>
      <c r="AH39" s="1014"/>
      <c r="AI39" s="1014"/>
      <c r="AJ39" s="1015"/>
      <c r="AK39" s="974">
        <v>18</v>
      </c>
      <c r="AL39" s="965"/>
      <c r="AM39" s="965"/>
      <c r="AN39" s="965"/>
      <c r="AO39" s="965"/>
      <c r="AP39" s="965">
        <v>898</v>
      </c>
      <c r="AQ39" s="965"/>
      <c r="AR39" s="965"/>
      <c r="AS39" s="965"/>
      <c r="AT39" s="965"/>
      <c r="AU39" s="965">
        <v>706</v>
      </c>
      <c r="AV39" s="965"/>
      <c r="AW39" s="965"/>
      <c r="AX39" s="965"/>
      <c r="AY39" s="965"/>
      <c r="AZ39" s="1036"/>
      <c r="BA39" s="1036"/>
      <c r="BB39" s="1036"/>
      <c r="BC39" s="1036"/>
      <c r="BD39" s="1036"/>
      <c r="BE39" s="1026" t="s">
        <v>386</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1700</v>
      </c>
      <c r="AG63" s="953"/>
      <c r="AH63" s="953"/>
      <c r="AI63" s="953"/>
      <c r="AJ63" s="1024"/>
      <c r="AK63" s="1025"/>
      <c r="AL63" s="957"/>
      <c r="AM63" s="957"/>
      <c r="AN63" s="957"/>
      <c r="AO63" s="957"/>
      <c r="AP63" s="953">
        <v>16716</v>
      </c>
      <c r="AQ63" s="953"/>
      <c r="AR63" s="953"/>
      <c r="AS63" s="953"/>
      <c r="AT63" s="953"/>
      <c r="AU63" s="953">
        <v>14805</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395</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9242</v>
      </c>
      <c r="R68" s="976"/>
      <c r="S68" s="976"/>
      <c r="T68" s="976"/>
      <c r="U68" s="976"/>
      <c r="V68" s="976">
        <v>9137</v>
      </c>
      <c r="W68" s="976"/>
      <c r="X68" s="976"/>
      <c r="Y68" s="976"/>
      <c r="Z68" s="976"/>
      <c r="AA68" s="976">
        <v>104</v>
      </c>
      <c r="AB68" s="976"/>
      <c r="AC68" s="976"/>
      <c r="AD68" s="976"/>
      <c r="AE68" s="976"/>
      <c r="AF68" s="976">
        <v>104</v>
      </c>
      <c r="AG68" s="976"/>
      <c r="AH68" s="976"/>
      <c r="AI68" s="976"/>
      <c r="AJ68" s="976"/>
      <c r="AK68" s="976">
        <v>826</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1466</v>
      </c>
      <c r="R69" s="965"/>
      <c r="S69" s="965"/>
      <c r="T69" s="965"/>
      <c r="U69" s="965"/>
      <c r="V69" s="965">
        <v>1310</v>
      </c>
      <c r="W69" s="965"/>
      <c r="X69" s="965"/>
      <c r="Y69" s="965"/>
      <c r="Z69" s="965"/>
      <c r="AA69" s="965">
        <v>156</v>
      </c>
      <c r="AB69" s="965"/>
      <c r="AC69" s="965"/>
      <c r="AD69" s="965"/>
      <c r="AE69" s="965"/>
      <c r="AF69" s="965">
        <v>156</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56</v>
      </c>
      <c r="R70" s="965"/>
      <c r="S70" s="965"/>
      <c r="T70" s="965"/>
      <c r="U70" s="965"/>
      <c r="V70" s="965">
        <v>54</v>
      </c>
      <c r="W70" s="965"/>
      <c r="X70" s="965"/>
      <c r="Y70" s="965"/>
      <c r="Z70" s="965"/>
      <c r="AA70" s="965">
        <v>3</v>
      </c>
      <c r="AB70" s="965"/>
      <c r="AC70" s="965"/>
      <c r="AD70" s="965"/>
      <c r="AE70" s="965"/>
      <c r="AF70" s="965">
        <v>3</v>
      </c>
      <c r="AG70" s="965"/>
      <c r="AH70" s="965"/>
      <c r="AI70" s="965"/>
      <c r="AJ70" s="965"/>
      <c r="AK70" s="965">
        <v>56</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7</v>
      </c>
      <c r="R71" s="965"/>
      <c r="S71" s="965"/>
      <c r="T71" s="965"/>
      <c r="U71" s="965"/>
      <c r="V71" s="965">
        <v>4</v>
      </c>
      <c r="W71" s="965"/>
      <c r="X71" s="965"/>
      <c r="Y71" s="965"/>
      <c r="Z71" s="965"/>
      <c r="AA71" s="965">
        <v>3</v>
      </c>
      <c r="AB71" s="965"/>
      <c r="AC71" s="965"/>
      <c r="AD71" s="965"/>
      <c r="AE71" s="965"/>
      <c r="AF71" s="965">
        <v>3</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78</v>
      </c>
      <c r="R72" s="965"/>
      <c r="S72" s="965"/>
      <c r="T72" s="965"/>
      <c r="U72" s="965"/>
      <c r="V72" s="965">
        <v>74</v>
      </c>
      <c r="W72" s="965"/>
      <c r="X72" s="965"/>
      <c r="Y72" s="965"/>
      <c r="Z72" s="965"/>
      <c r="AA72" s="965">
        <v>4</v>
      </c>
      <c r="AB72" s="965"/>
      <c r="AC72" s="965"/>
      <c r="AD72" s="965"/>
      <c r="AE72" s="965"/>
      <c r="AF72" s="965">
        <v>4</v>
      </c>
      <c r="AG72" s="965"/>
      <c r="AH72" s="965"/>
      <c r="AI72" s="965"/>
      <c r="AJ72" s="965"/>
      <c r="AK72" s="965">
        <v>5</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1">
        <v>63</v>
      </c>
      <c r="R73" s="965"/>
      <c r="S73" s="965"/>
      <c r="T73" s="965"/>
      <c r="U73" s="965"/>
      <c r="V73" s="965">
        <v>61</v>
      </c>
      <c r="W73" s="965"/>
      <c r="X73" s="965"/>
      <c r="Y73" s="965"/>
      <c r="Z73" s="965"/>
      <c r="AA73" s="965">
        <v>1</v>
      </c>
      <c r="AB73" s="965"/>
      <c r="AC73" s="965"/>
      <c r="AD73" s="965"/>
      <c r="AE73" s="965"/>
      <c r="AF73" s="965">
        <v>1</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249017</v>
      </c>
      <c r="R74" s="965"/>
      <c r="S74" s="965"/>
      <c r="T74" s="965"/>
      <c r="U74" s="965"/>
      <c r="V74" s="965">
        <v>248915</v>
      </c>
      <c r="W74" s="965"/>
      <c r="X74" s="965"/>
      <c r="Y74" s="965"/>
      <c r="Z74" s="965"/>
      <c r="AA74" s="965">
        <v>102</v>
      </c>
      <c r="AB74" s="965"/>
      <c r="AC74" s="965"/>
      <c r="AD74" s="965"/>
      <c r="AE74" s="965"/>
      <c r="AF74" s="965">
        <v>102</v>
      </c>
      <c r="AG74" s="965"/>
      <c r="AH74" s="965"/>
      <c r="AI74" s="965"/>
      <c r="AJ74" s="965"/>
      <c r="AK74" s="965">
        <v>6150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295</v>
      </c>
      <c r="R75" s="973"/>
      <c r="S75" s="973"/>
      <c r="T75" s="973"/>
      <c r="U75" s="974"/>
      <c r="V75" s="975">
        <v>269</v>
      </c>
      <c r="W75" s="973"/>
      <c r="X75" s="973"/>
      <c r="Y75" s="973"/>
      <c r="Z75" s="974"/>
      <c r="AA75" s="975">
        <v>27</v>
      </c>
      <c r="AB75" s="973"/>
      <c r="AC75" s="973"/>
      <c r="AD75" s="973"/>
      <c r="AE75" s="974"/>
      <c r="AF75" s="975">
        <v>27</v>
      </c>
      <c r="AG75" s="973"/>
      <c r="AH75" s="973"/>
      <c r="AI75" s="973"/>
      <c r="AJ75" s="974"/>
      <c r="AK75" s="975">
        <v>0</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546</v>
      </c>
      <c r="C76" s="969"/>
      <c r="D76" s="969"/>
      <c r="E76" s="969"/>
      <c r="F76" s="969"/>
      <c r="G76" s="969"/>
      <c r="H76" s="969"/>
      <c r="I76" s="969"/>
      <c r="J76" s="969"/>
      <c r="K76" s="969"/>
      <c r="L76" s="969"/>
      <c r="M76" s="969"/>
      <c r="N76" s="969"/>
      <c r="O76" s="969"/>
      <c r="P76" s="970"/>
      <c r="Q76" s="972">
        <v>37</v>
      </c>
      <c r="R76" s="973"/>
      <c r="S76" s="973"/>
      <c r="T76" s="973"/>
      <c r="U76" s="974"/>
      <c r="V76" s="975">
        <v>32</v>
      </c>
      <c r="W76" s="973"/>
      <c r="X76" s="973"/>
      <c r="Y76" s="973"/>
      <c r="Z76" s="974"/>
      <c r="AA76" s="975">
        <v>5</v>
      </c>
      <c r="AB76" s="973"/>
      <c r="AC76" s="973"/>
      <c r="AD76" s="973"/>
      <c r="AE76" s="974"/>
      <c r="AF76" s="975">
        <v>5</v>
      </c>
      <c r="AG76" s="973"/>
      <c r="AH76" s="973"/>
      <c r="AI76" s="973"/>
      <c r="AJ76" s="974"/>
      <c r="AK76" s="975">
        <v>0</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547</v>
      </c>
      <c r="C77" s="969"/>
      <c r="D77" s="969"/>
      <c r="E77" s="969"/>
      <c r="F77" s="969"/>
      <c r="G77" s="969"/>
      <c r="H77" s="969"/>
      <c r="I77" s="969"/>
      <c r="J77" s="969"/>
      <c r="K77" s="969"/>
      <c r="L77" s="969"/>
      <c r="M77" s="969"/>
      <c r="N77" s="969"/>
      <c r="O77" s="969"/>
      <c r="P77" s="970"/>
      <c r="Q77" s="972">
        <v>4915</v>
      </c>
      <c r="R77" s="973"/>
      <c r="S77" s="973"/>
      <c r="T77" s="973"/>
      <c r="U77" s="974"/>
      <c r="V77" s="975">
        <v>6117</v>
      </c>
      <c r="W77" s="973"/>
      <c r="X77" s="973"/>
      <c r="Y77" s="973"/>
      <c r="Z77" s="974"/>
      <c r="AA77" s="975">
        <v>-1202</v>
      </c>
      <c r="AB77" s="973"/>
      <c r="AC77" s="973"/>
      <c r="AD77" s="973"/>
      <c r="AE77" s="974"/>
      <c r="AF77" s="975">
        <v>3004</v>
      </c>
      <c r="AG77" s="973"/>
      <c r="AH77" s="973"/>
      <c r="AI77" s="973"/>
      <c r="AJ77" s="974"/>
      <c r="AK77" s="975">
        <v>0</v>
      </c>
      <c r="AL77" s="973"/>
      <c r="AM77" s="973"/>
      <c r="AN77" s="973"/>
      <c r="AO77" s="974"/>
      <c r="AP77" s="975">
        <v>37480</v>
      </c>
      <c r="AQ77" s="973"/>
      <c r="AR77" s="973"/>
      <c r="AS77" s="973"/>
      <c r="AT77" s="974"/>
      <c r="AU77" s="975">
        <v>11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3409</v>
      </c>
      <c r="AG88" s="953"/>
      <c r="AH88" s="953"/>
      <c r="AI88" s="953"/>
      <c r="AJ88" s="953"/>
      <c r="AK88" s="957"/>
      <c r="AL88" s="957"/>
      <c r="AM88" s="957"/>
      <c r="AN88" s="957"/>
      <c r="AO88" s="957"/>
      <c r="AP88" s="953">
        <v>37480</v>
      </c>
      <c r="AQ88" s="953"/>
      <c r="AR88" s="953"/>
      <c r="AS88" s="953"/>
      <c r="AT88" s="953"/>
      <c r="AU88" s="953">
        <v>11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165</v>
      </c>
      <c r="CS102" s="945"/>
      <c r="CT102" s="945"/>
      <c r="CU102" s="945"/>
      <c r="CV102" s="946"/>
      <c r="CW102" s="944">
        <v>223</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1913297</v>
      </c>
      <c r="AB110" s="871"/>
      <c r="AC110" s="871"/>
      <c r="AD110" s="871"/>
      <c r="AE110" s="872"/>
      <c r="AF110" s="873">
        <v>1851895</v>
      </c>
      <c r="AG110" s="871"/>
      <c r="AH110" s="871"/>
      <c r="AI110" s="871"/>
      <c r="AJ110" s="872"/>
      <c r="AK110" s="873">
        <v>1867367</v>
      </c>
      <c r="AL110" s="871"/>
      <c r="AM110" s="871"/>
      <c r="AN110" s="871"/>
      <c r="AO110" s="872"/>
      <c r="AP110" s="874">
        <v>20.100000000000001</v>
      </c>
      <c r="AQ110" s="875"/>
      <c r="AR110" s="875"/>
      <c r="AS110" s="875"/>
      <c r="AT110" s="876"/>
      <c r="AU110" s="918" t="s">
        <v>60</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16008366</v>
      </c>
      <c r="BR110" s="798"/>
      <c r="BS110" s="798"/>
      <c r="BT110" s="798"/>
      <c r="BU110" s="798"/>
      <c r="BV110" s="798">
        <v>16140279</v>
      </c>
      <c r="BW110" s="798"/>
      <c r="BX110" s="798"/>
      <c r="BY110" s="798"/>
      <c r="BZ110" s="798"/>
      <c r="CA110" s="798">
        <v>16288939</v>
      </c>
      <c r="CB110" s="798"/>
      <c r="CC110" s="798"/>
      <c r="CD110" s="798"/>
      <c r="CE110" s="798"/>
      <c r="CF110" s="859">
        <v>175.4</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977158</v>
      </c>
      <c r="BR111" s="769"/>
      <c r="BS111" s="769"/>
      <c r="BT111" s="769"/>
      <c r="BU111" s="769"/>
      <c r="BV111" s="769">
        <v>670539</v>
      </c>
      <c r="BW111" s="769"/>
      <c r="BX111" s="769"/>
      <c r="BY111" s="769"/>
      <c r="BZ111" s="769"/>
      <c r="CA111" s="769">
        <v>388424</v>
      </c>
      <c r="CB111" s="769"/>
      <c r="CC111" s="769"/>
      <c r="CD111" s="769"/>
      <c r="CE111" s="769"/>
      <c r="CF111" s="846">
        <v>4.2</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v>6667</v>
      </c>
      <c r="AL112" s="782"/>
      <c r="AM112" s="782"/>
      <c r="AN112" s="782"/>
      <c r="AO112" s="783"/>
      <c r="AP112" s="752">
        <v>0.1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13173749</v>
      </c>
      <c r="BR112" s="769"/>
      <c r="BS112" s="769"/>
      <c r="BT112" s="769"/>
      <c r="BU112" s="769"/>
      <c r="BV112" s="769">
        <v>13689772</v>
      </c>
      <c r="BW112" s="769"/>
      <c r="BX112" s="769"/>
      <c r="BY112" s="769"/>
      <c r="BZ112" s="769"/>
      <c r="CA112" s="769">
        <v>14804722</v>
      </c>
      <c r="CB112" s="769"/>
      <c r="CC112" s="769"/>
      <c r="CD112" s="769"/>
      <c r="CE112" s="769"/>
      <c r="CF112" s="846">
        <v>159.4</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359130</v>
      </c>
      <c r="DH112" s="769"/>
      <c r="DI112" s="769"/>
      <c r="DJ112" s="769"/>
      <c r="DK112" s="769"/>
      <c r="DL112" s="769">
        <v>179565</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475668</v>
      </c>
      <c r="AB113" s="907"/>
      <c r="AC113" s="907"/>
      <c r="AD113" s="907"/>
      <c r="AE113" s="908"/>
      <c r="AF113" s="909">
        <v>572915</v>
      </c>
      <c r="AG113" s="907"/>
      <c r="AH113" s="907"/>
      <c r="AI113" s="907"/>
      <c r="AJ113" s="908"/>
      <c r="AK113" s="909">
        <v>657763</v>
      </c>
      <c r="AL113" s="907"/>
      <c r="AM113" s="907"/>
      <c r="AN113" s="907"/>
      <c r="AO113" s="908"/>
      <c r="AP113" s="910">
        <v>7.1</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15515</v>
      </c>
      <c r="BR113" s="769"/>
      <c r="BS113" s="769"/>
      <c r="BT113" s="769"/>
      <c r="BU113" s="769"/>
      <c r="BV113" s="769">
        <v>13277</v>
      </c>
      <c r="BW113" s="769"/>
      <c r="BX113" s="769"/>
      <c r="BY113" s="769"/>
      <c r="BZ113" s="769"/>
      <c r="CA113" s="769">
        <v>11020</v>
      </c>
      <c r="CB113" s="769"/>
      <c r="CC113" s="769"/>
      <c r="CD113" s="769"/>
      <c r="CE113" s="769"/>
      <c r="CF113" s="846">
        <v>0.1</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69015</v>
      </c>
      <c r="AB114" s="782"/>
      <c r="AC114" s="782"/>
      <c r="AD114" s="782"/>
      <c r="AE114" s="783"/>
      <c r="AF114" s="784">
        <v>4586</v>
      </c>
      <c r="AG114" s="782"/>
      <c r="AH114" s="782"/>
      <c r="AI114" s="782"/>
      <c r="AJ114" s="783"/>
      <c r="AK114" s="784">
        <v>4584</v>
      </c>
      <c r="AL114" s="782"/>
      <c r="AM114" s="782"/>
      <c r="AN114" s="782"/>
      <c r="AO114" s="783"/>
      <c r="AP114" s="752">
        <v>0</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2144215</v>
      </c>
      <c r="BR114" s="769"/>
      <c r="BS114" s="769"/>
      <c r="BT114" s="769"/>
      <c r="BU114" s="769"/>
      <c r="BV114" s="769">
        <v>2163420</v>
      </c>
      <c r="BW114" s="769"/>
      <c r="BX114" s="769"/>
      <c r="BY114" s="769"/>
      <c r="BZ114" s="769"/>
      <c r="CA114" s="769">
        <v>1940727</v>
      </c>
      <c r="CB114" s="769"/>
      <c r="CC114" s="769"/>
      <c r="CD114" s="769"/>
      <c r="CE114" s="769"/>
      <c r="CF114" s="846">
        <v>20.9</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465609</v>
      </c>
      <c r="AB115" s="907"/>
      <c r="AC115" s="907"/>
      <c r="AD115" s="907"/>
      <c r="AE115" s="908"/>
      <c r="AF115" s="909">
        <v>426048</v>
      </c>
      <c r="AG115" s="907"/>
      <c r="AH115" s="907"/>
      <c r="AI115" s="907"/>
      <c r="AJ115" s="908"/>
      <c r="AK115" s="909">
        <v>407308</v>
      </c>
      <c r="AL115" s="907"/>
      <c r="AM115" s="907"/>
      <c r="AN115" s="907"/>
      <c r="AO115" s="908"/>
      <c r="AP115" s="910">
        <v>4.4000000000000004</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v>
      </c>
      <c r="AB116" s="782"/>
      <c r="AC116" s="782"/>
      <c r="AD116" s="782"/>
      <c r="AE116" s="783"/>
      <c r="AF116" s="784">
        <v>9</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2923590</v>
      </c>
      <c r="AB117" s="893"/>
      <c r="AC117" s="893"/>
      <c r="AD117" s="893"/>
      <c r="AE117" s="894"/>
      <c r="AF117" s="896">
        <v>2855453</v>
      </c>
      <c r="AG117" s="893"/>
      <c r="AH117" s="893"/>
      <c r="AI117" s="893"/>
      <c r="AJ117" s="894"/>
      <c r="AK117" s="896">
        <v>2943689</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32319003</v>
      </c>
      <c r="BR118" s="856"/>
      <c r="BS118" s="856"/>
      <c r="BT118" s="856"/>
      <c r="BU118" s="856"/>
      <c r="BV118" s="856">
        <v>32677287</v>
      </c>
      <c r="BW118" s="856"/>
      <c r="BX118" s="856"/>
      <c r="BY118" s="856"/>
      <c r="BZ118" s="856"/>
      <c r="CA118" s="856">
        <v>33433832</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5164782</v>
      </c>
      <c r="BR119" s="798"/>
      <c r="BS119" s="798"/>
      <c r="BT119" s="798"/>
      <c r="BU119" s="798"/>
      <c r="BV119" s="798">
        <v>5608052</v>
      </c>
      <c r="BW119" s="798"/>
      <c r="BX119" s="798"/>
      <c r="BY119" s="798"/>
      <c r="BZ119" s="798"/>
      <c r="CA119" s="798">
        <v>6523885</v>
      </c>
      <c r="CB119" s="798"/>
      <c r="CC119" s="798"/>
      <c r="CD119" s="798"/>
      <c r="CE119" s="798"/>
      <c r="CF119" s="859">
        <v>70.3</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618028</v>
      </c>
      <c r="DH119" s="715"/>
      <c r="DI119" s="715"/>
      <c r="DJ119" s="715"/>
      <c r="DK119" s="716"/>
      <c r="DL119" s="717">
        <v>490974</v>
      </c>
      <c r="DM119" s="715"/>
      <c r="DN119" s="715"/>
      <c r="DO119" s="715"/>
      <c r="DP119" s="716"/>
      <c r="DQ119" s="717">
        <v>388424</v>
      </c>
      <c r="DR119" s="715"/>
      <c r="DS119" s="715"/>
      <c r="DT119" s="715"/>
      <c r="DU119" s="716"/>
      <c r="DV119" s="805">
        <v>4.2</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319031</v>
      </c>
      <c r="BR120" s="769"/>
      <c r="BS120" s="769"/>
      <c r="BT120" s="769"/>
      <c r="BU120" s="769"/>
      <c r="BV120" s="769">
        <v>295080</v>
      </c>
      <c r="BW120" s="769"/>
      <c r="BX120" s="769"/>
      <c r="BY120" s="769"/>
      <c r="BZ120" s="769"/>
      <c r="CA120" s="769">
        <v>293840</v>
      </c>
      <c r="CB120" s="769"/>
      <c r="CC120" s="769"/>
      <c r="CD120" s="769"/>
      <c r="CE120" s="769"/>
      <c r="CF120" s="846">
        <v>3.2</v>
      </c>
      <c r="CG120" s="847"/>
      <c r="CH120" s="847"/>
      <c r="CI120" s="847"/>
      <c r="CJ120" s="847"/>
      <c r="CK120" s="848" t="s">
        <v>440</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10462451</v>
      </c>
      <c r="DH120" s="798"/>
      <c r="DI120" s="798"/>
      <c r="DJ120" s="798"/>
      <c r="DK120" s="798"/>
      <c r="DL120" s="798">
        <v>10722632</v>
      </c>
      <c r="DM120" s="798"/>
      <c r="DN120" s="798"/>
      <c r="DO120" s="798"/>
      <c r="DP120" s="798"/>
      <c r="DQ120" s="798">
        <v>10757980</v>
      </c>
      <c r="DR120" s="798"/>
      <c r="DS120" s="798"/>
      <c r="DT120" s="798"/>
      <c r="DU120" s="798"/>
      <c r="DV120" s="799">
        <v>115.9</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314408</v>
      </c>
      <c r="AB121" s="782"/>
      <c r="AC121" s="782"/>
      <c r="AD121" s="782"/>
      <c r="AE121" s="783"/>
      <c r="AF121" s="784">
        <v>320578</v>
      </c>
      <c r="AG121" s="782"/>
      <c r="AH121" s="782"/>
      <c r="AI121" s="782"/>
      <c r="AJ121" s="783"/>
      <c r="AK121" s="784">
        <v>325132</v>
      </c>
      <c r="AL121" s="782"/>
      <c r="AM121" s="782"/>
      <c r="AN121" s="782"/>
      <c r="AO121" s="783"/>
      <c r="AP121" s="752">
        <v>3.5</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19377464</v>
      </c>
      <c r="BR121" s="856"/>
      <c r="BS121" s="856"/>
      <c r="BT121" s="856"/>
      <c r="BU121" s="856"/>
      <c r="BV121" s="856">
        <v>18856829</v>
      </c>
      <c r="BW121" s="856"/>
      <c r="BX121" s="856"/>
      <c r="BY121" s="856"/>
      <c r="BZ121" s="856"/>
      <c r="CA121" s="856">
        <v>19131072</v>
      </c>
      <c r="CB121" s="856"/>
      <c r="CC121" s="856"/>
      <c r="CD121" s="856"/>
      <c r="CE121" s="856"/>
      <c r="CF121" s="857">
        <v>206</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2417650</v>
      </c>
      <c r="DH121" s="769"/>
      <c r="DI121" s="769"/>
      <c r="DJ121" s="769"/>
      <c r="DK121" s="769"/>
      <c r="DL121" s="769">
        <v>2365891</v>
      </c>
      <c r="DM121" s="769"/>
      <c r="DN121" s="769"/>
      <c r="DO121" s="769"/>
      <c r="DP121" s="769"/>
      <c r="DQ121" s="769">
        <v>2863668</v>
      </c>
      <c r="DR121" s="769"/>
      <c r="DS121" s="769"/>
      <c r="DT121" s="769"/>
      <c r="DU121" s="769"/>
      <c r="DV121" s="821">
        <v>30.8</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24861277</v>
      </c>
      <c r="BR122" s="838"/>
      <c r="BS122" s="838"/>
      <c r="BT122" s="838"/>
      <c r="BU122" s="838"/>
      <c r="BV122" s="838">
        <v>24759961</v>
      </c>
      <c r="BW122" s="838"/>
      <c r="BX122" s="838"/>
      <c r="BY122" s="838"/>
      <c r="BZ122" s="838"/>
      <c r="CA122" s="838">
        <v>25948797</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9278</v>
      </c>
      <c r="DH122" s="769"/>
      <c r="DI122" s="769"/>
      <c r="DJ122" s="769"/>
      <c r="DK122" s="769"/>
      <c r="DL122" s="769">
        <v>258040</v>
      </c>
      <c r="DM122" s="769"/>
      <c r="DN122" s="769"/>
      <c r="DO122" s="769"/>
      <c r="DP122" s="769"/>
      <c r="DQ122" s="769">
        <v>705919</v>
      </c>
      <c r="DR122" s="769"/>
      <c r="DS122" s="769"/>
      <c r="DT122" s="769"/>
      <c r="DU122" s="769"/>
      <c r="DV122" s="821">
        <v>7.6</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26328</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79.900000000000006</v>
      </c>
      <c r="BR123" s="830"/>
      <c r="BS123" s="830"/>
      <c r="BT123" s="830"/>
      <c r="BU123" s="830"/>
      <c r="BV123" s="830">
        <v>86.3</v>
      </c>
      <c r="BW123" s="830"/>
      <c r="BX123" s="830"/>
      <c r="BY123" s="830"/>
      <c r="BZ123" s="830"/>
      <c r="CA123" s="830">
        <v>80.599999999999994</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91818</v>
      </c>
      <c r="DH123" s="782"/>
      <c r="DI123" s="782"/>
      <c r="DJ123" s="782"/>
      <c r="DK123" s="783"/>
      <c r="DL123" s="784">
        <v>115287</v>
      </c>
      <c r="DM123" s="782"/>
      <c r="DN123" s="782"/>
      <c r="DO123" s="782"/>
      <c r="DP123" s="783"/>
      <c r="DQ123" s="784">
        <v>188557</v>
      </c>
      <c r="DR123" s="782"/>
      <c r="DS123" s="782"/>
      <c r="DT123" s="782"/>
      <c r="DU123" s="783"/>
      <c r="DV123" s="752">
        <v>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177515</v>
      </c>
      <c r="DH124" s="715"/>
      <c r="DI124" s="715"/>
      <c r="DJ124" s="715"/>
      <c r="DK124" s="716"/>
      <c r="DL124" s="717">
        <v>213639</v>
      </c>
      <c r="DM124" s="715"/>
      <c r="DN124" s="715"/>
      <c r="DO124" s="715"/>
      <c r="DP124" s="716"/>
      <c r="DQ124" s="717">
        <v>276862</v>
      </c>
      <c r="DR124" s="715"/>
      <c r="DS124" s="715"/>
      <c r="DT124" s="715"/>
      <c r="DU124" s="716"/>
      <c r="DV124" s="805">
        <v>3</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124873</v>
      </c>
      <c r="AB127" s="782"/>
      <c r="AC127" s="782"/>
      <c r="AD127" s="782"/>
      <c r="AE127" s="783"/>
      <c r="AF127" s="784">
        <v>105470</v>
      </c>
      <c r="AG127" s="782"/>
      <c r="AH127" s="782"/>
      <c r="AI127" s="782"/>
      <c r="AJ127" s="783"/>
      <c r="AK127" s="784">
        <v>82176</v>
      </c>
      <c r="AL127" s="782"/>
      <c r="AM127" s="782"/>
      <c r="AN127" s="782"/>
      <c r="AO127" s="783"/>
      <c r="AP127" s="752">
        <v>0.9</v>
      </c>
      <c r="AQ127" s="753"/>
      <c r="AR127" s="753"/>
      <c r="AS127" s="753"/>
      <c r="AT127" s="754"/>
      <c r="AU127" s="233"/>
      <c r="AV127" s="233"/>
      <c r="AW127" s="233"/>
      <c r="AX127" s="755" t="s">
        <v>454</v>
      </c>
      <c r="AY127" s="756"/>
      <c r="AZ127" s="756"/>
      <c r="BA127" s="756"/>
      <c r="BB127" s="756"/>
      <c r="BC127" s="756"/>
      <c r="BD127" s="756"/>
      <c r="BE127" s="757"/>
      <c r="BF127" s="758" t="s">
        <v>110</v>
      </c>
      <c r="BG127" s="759"/>
      <c r="BH127" s="759"/>
      <c r="BI127" s="759"/>
      <c r="BJ127" s="759"/>
      <c r="BK127" s="759"/>
      <c r="BL127" s="760"/>
      <c r="BM127" s="758">
        <v>13.19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17308</v>
      </c>
      <c r="AB128" s="722"/>
      <c r="AC128" s="722"/>
      <c r="AD128" s="722"/>
      <c r="AE128" s="723"/>
      <c r="AF128" s="724">
        <v>16947</v>
      </c>
      <c r="AG128" s="722"/>
      <c r="AH128" s="722"/>
      <c r="AI128" s="722"/>
      <c r="AJ128" s="723"/>
      <c r="AK128" s="724">
        <v>17296</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110</v>
      </c>
      <c r="BG128" s="789"/>
      <c r="BH128" s="789"/>
      <c r="BI128" s="789"/>
      <c r="BJ128" s="789"/>
      <c r="BK128" s="789"/>
      <c r="BL128" s="790"/>
      <c r="BM128" s="788">
        <v>18.190000000000001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10900295</v>
      </c>
      <c r="AB129" s="782"/>
      <c r="AC129" s="782"/>
      <c r="AD129" s="782"/>
      <c r="AE129" s="783"/>
      <c r="AF129" s="784">
        <v>10762138</v>
      </c>
      <c r="AG129" s="782"/>
      <c r="AH129" s="782"/>
      <c r="AI129" s="782"/>
      <c r="AJ129" s="783"/>
      <c r="AK129" s="784">
        <v>10962062</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13.7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1573042</v>
      </c>
      <c r="AB130" s="782"/>
      <c r="AC130" s="782"/>
      <c r="AD130" s="782"/>
      <c r="AE130" s="783"/>
      <c r="AF130" s="784">
        <v>1596515</v>
      </c>
      <c r="AG130" s="782"/>
      <c r="AH130" s="782"/>
      <c r="AI130" s="782"/>
      <c r="AJ130" s="783"/>
      <c r="AK130" s="784">
        <v>1676678</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80.599999999999994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9327253</v>
      </c>
      <c r="AB131" s="715"/>
      <c r="AC131" s="715"/>
      <c r="AD131" s="715"/>
      <c r="AE131" s="716"/>
      <c r="AF131" s="717">
        <v>9165623</v>
      </c>
      <c r="AG131" s="715"/>
      <c r="AH131" s="715"/>
      <c r="AI131" s="715"/>
      <c r="AJ131" s="716"/>
      <c r="AK131" s="717">
        <v>9285384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14.294026329999999</v>
      </c>
      <c r="AB132" s="738"/>
      <c r="AC132" s="738"/>
      <c r="AD132" s="738"/>
      <c r="AE132" s="739"/>
      <c r="AF132" s="740">
        <v>13.55053552</v>
      </c>
      <c r="AG132" s="738"/>
      <c r="AH132" s="738"/>
      <c r="AI132" s="738"/>
      <c r="AJ132" s="739"/>
      <c r="AK132" s="740">
        <v>13.45894796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15.7</v>
      </c>
      <c r="AB133" s="747"/>
      <c r="AC133" s="747"/>
      <c r="AD133" s="747"/>
      <c r="AE133" s="748"/>
      <c r="AF133" s="746">
        <v>14.3</v>
      </c>
      <c r="AG133" s="747"/>
      <c r="AH133" s="747"/>
      <c r="AI133" s="747"/>
      <c r="AJ133" s="748"/>
      <c r="AK133" s="746">
        <v>13.7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L12" sqref="L1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3014136</v>
      </c>
      <c r="L9" s="264">
        <v>77776</v>
      </c>
      <c r="M9" s="265">
        <v>83170</v>
      </c>
      <c r="N9" s="266">
        <v>-6.5</v>
      </c>
    </row>
    <row r="10" spans="1:16">
      <c r="A10" s="248"/>
      <c r="B10" s="244"/>
      <c r="C10" s="244"/>
      <c r="D10" s="244"/>
      <c r="E10" s="244"/>
      <c r="F10" s="244"/>
      <c r="G10" s="1131" t="s">
        <v>476</v>
      </c>
      <c r="H10" s="1132"/>
      <c r="I10" s="1132"/>
      <c r="J10" s="1133"/>
      <c r="K10" s="267">
        <v>379736</v>
      </c>
      <c r="L10" s="268">
        <v>9799</v>
      </c>
      <c r="M10" s="269">
        <v>7053</v>
      </c>
      <c r="N10" s="270">
        <v>38.9</v>
      </c>
    </row>
    <row r="11" spans="1:16" ht="13.5" customHeight="1">
      <c r="A11" s="248"/>
      <c r="B11" s="244"/>
      <c r="C11" s="244"/>
      <c r="D11" s="244"/>
      <c r="E11" s="244"/>
      <c r="F11" s="244"/>
      <c r="G11" s="1131" t="s">
        <v>477</v>
      </c>
      <c r="H11" s="1132"/>
      <c r="I11" s="1132"/>
      <c r="J11" s="1133"/>
      <c r="K11" s="267">
        <v>29259</v>
      </c>
      <c r="L11" s="268">
        <v>755</v>
      </c>
      <c r="M11" s="269">
        <v>8860</v>
      </c>
      <c r="N11" s="270">
        <v>-91.5</v>
      </c>
    </row>
    <row r="12" spans="1:16" ht="13.5" customHeight="1">
      <c r="A12" s="248"/>
      <c r="B12" s="244"/>
      <c r="C12" s="244"/>
      <c r="D12" s="244"/>
      <c r="E12" s="244"/>
      <c r="F12" s="244"/>
      <c r="G12" s="1131" t="s">
        <v>478</v>
      </c>
      <c r="H12" s="1132"/>
      <c r="I12" s="1132"/>
      <c r="J12" s="1133"/>
      <c r="K12" s="267">
        <v>101739</v>
      </c>
      <c r="L12" s="268">
        <v>2625</v>
      </c>
      <c r="M12" s="269">
        <v>837</v>
      </c>
      <c r="N12" s="270">
        <v>213.6</v>
      </c>
    </row>
    <row r="13" spans="1:16" ht="13.5" customHeight="1">
      <c r="A13" s="248"/>
      <c r="B13" s="244"/>
      <c r="C13" s="244"/>
      <c r="D13" s="244"/>
      <c r="E13" s="244"/>
      <c r="F13" s="244"/>
      <c r="G13" s="1131" t="s">
        <v>479</v>
      </c>
      <c r="H13" s="1132"/>
      <c r="I13" s="1132"/>
      <c r="J13" s="1133"/>
      <c r="K13" s="267" t="s">
        <v>480</v>
      </c>
      <c r="L13" s="268" t="s">
        <v>480</v>
      </c>
      <c r="M13" s="269">
        <v>4</v>
      </c>
      <c r="N13" s="270" t="s">
        <v>480</v>
      </c>
    </row>
    <row r="14" spans="1:16" ht="13.5" customHeight="1">
      <c r="A14" s="248"/>
      <c r="B14" s="244"/>
      <c r="C14" s="244"/>
      <c r="D14" s="244"/>
      <c r="E14" s="244"/>
      <c r="F14" s="244"/>
      <c r="G14" s="1131" t="s">
        <v>481</v>
      </c>
      <c r="H14" s="1132"/>
      <c r="I14" s="1132"/>
      <c r="J14" s="1133"/>
      <c r="K14" s="267">
        <v>143214</v>
      </c>
      <c r="L14" s="268">
        <v>3695</v>
      </c>
      <c r="M14" s="269">
        <v>3453</v>
      </c>
      <c r="N14" s="270">
        <v>7</v>
      </c>
    </row>
    <row r="15" spans="1:16" ht="13.5" customHeight="1">
      <c r="A15" s="248"/>
      <c r="B15" s="244"/>
      <c r="C15" s="244"/>
      <c r="D15" s="244"/>
      <c r="E15" s="244"/>
      <c r="F15" s="244"/>
      <c r="G15" s="1131" t="s">
        <v>482</v>
      </c>
      <c r="H15" s="1132"/>
      <c r="I15" s="1132"/>
      <c r="J15" s="1133"/>
      <c r="K15" s="267">
        <v>21696</v>
      </c>
      <c r="L15" s="268">
        <v>560</v>
      </c>
      <c r="M15" s="269">
        <v>1923</v>
      </c>
      <c r="N15" s="270">
        <v>-70.900000000000006</v>
      </c>
    </row>
    <row r="16" spans="1:16">
      <c r="A16" s="248"/>
      <c r="B16" s="244"/>
      <c r="C16" s="244"/>
      <c r="D16" s="244"/>
      <c r="E16" s="244"/>
      <c r="F16" s="244"/>
      <c r="G16" s="1134" t="s">
        <v>483</v>
      </c>
      <c r="H16" s="1135"/>
      <c r="I16" s="1135"/>
      <c r="J16" s="1136"/>
      <c r="K16" s="268">
        <v>-354189</v>
      </c>
      <c r="L16" s="268">
        <v>-9139</v>
      </c>
      <c r="M16" s="269">
        <v>-10272</v>
      </c>
      <c r="N16" s="270">
        <v>-11</v>
      </c>
    </row>
    <row r="17" spans="1:16">
      <c r="A17" s="248"/>
      <c r="B17" s="244"/>
      <c r="C17" s="244"/>
      <c r="D17" s="244"/>
      <c r="E17" s="244"/>
      <c r="F17" s="244"/>
      <c r="G17" s="1134" t="s">
        <v>169</v>
      </c>
      <c r="H17" s="1135"/>
      <c r="I17" s="1135"/>
      <c r="J17" s="1136"/>
      <c r="K17" s="268">
        <v>3335591</v>
      </c>
      <c r="L17" s="268">
        <v>86071</v>
      </c>
      <c r="M17" s="269">
        <v>95028</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9.42</v>
      </c>
      <c r="L21" s="281">
        <v>9.36</v>
      </c>
      <c r="M21" s="282">
        <v>0.06</v>
      </c>
      <c r="N21" s="249"/>
      <c r="O21" s="283"/>
      <c r="P21" s="279"/>
    </row>
    <row r="22" spans="1:16" s="284" customFormat="1">
      <c r="A22" s="279"/>
      <c r="B22" s="249"/>
      <c r="C22" s="249"/>
      <c r="D22" s="249"/>
      <c r="E22" s="249"/>
      <c r="F22" s="249"/>
      <c r="G22" s="1128" t="s">
        <v>489</v>
      </c>
      <c r="H22" s="1129"/>
      <c r="I22" s="1129"/>
      <c r="J22" s="1130"/>
      <c r="K22" s="285">
        <v>94.2</v>
      </c>
      <c r="L22" s="286">
        <v>96.8</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1867367</v>
      </c>
      <c r="L32" s="294">
        <v>48185</v>
      </c>
      <c r="M32" s="295">
        <v>65071</v>
      </c>
      <c r="N32" s="296">
        <v>-26</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v>6667</v>
      </c>
      <c r="L34" s="294">
        <v>172</v>
      </c>
      <c r="M34" s="295">
        <v>23</v>
      </c>
      <c r="N34" s="296">
        <v>647.79999999999995</v>
      </c>
    </row>
    <row r="35" spans="1:16" ht="27" customHeight="1">
      <c r="A35" s="248"/>
      <c r="B35" s="244"/>
      <c r="C35" s="244"/>
      <c r="D35" s="244"/>
      <c r="E35" s="244"/>
      <c r="F35" s="244"/>
      <c r="G35" s="1119" t="s">
        <v>496</v>
      </c>
      <c r="H35" s="1120"/>
      <c r="I35" s="1120"/>
      <c r="J35" s="1121"/>
      <c r="K35" s="294">
        <v>657763</v>
      </c>
      <c r="L35" s="294">
        <v>16973</v>
      </c>
      <c r="M35" s="295">
        <v>17560</v>
      </c>
      <c r="N35" s="296">
        <v>-3.3</v>
      </c>
    </row>
    <row r="36" spans="1:16" ht="27" customHeight="1">
      <c r="A36" s="248"/>
      <c r="B36" s="244"/>
      <c r="C36" s="244"/>
      <c r="D36" s="244"/>
      <c r="E36" s="244"/>
      <c r="F36" s="244"/>
      <c r="G36" s="1119" t="s">
        <v>497</v>
      </c>
      <c r="H36" s="1120"/>
      <c r="I36" s="1120"/>
      <c r="J36" s="1121"/>
      <c r="K36" s="294">
        <v>4584</v>
      </c>
      <c r="L36" s="294">
        <v>118</v>
      </c>
      <c r="M36" s="295">
        <v>3274</v>
      </c>
      <c r="N36" s="296">
        <v>-96.4</v>
      </c>
    </row>
    <row r="37" spans="1:16" ht="13.5" customHeight="1">
      <c r="A37" s="248"/>
      <c r="B37" s="244"/>
      <c r="C37" s="244"/>
      <c r="D37" s="244"/>
      <c r="E37" s="244"/>
      <c r="F37" s="244"/>
      <c r="G37" s="1119" t="s">
        <v>498</v>
      </c>
      <c r="H37" s="1120"/>
      <c r="I37" s="1120"/>
      <c r="J37" s="1121"/>
      <c r="K37" s="294">
        <v>407308</v>
      </c>
      <c r="L37" s="294">
        <v>10510</v>
      </c>
      <c r="M37" s="295">
        <v>1387</v>
      </c>
      <c r="N37" s="296">
        <v>657.8</v>
      </c>
    </row>
    <row r="38" spans="1:16" ht="27" customHeight="1">
      <c r="A38" s="248"/>
      <c r="B38" s="244"/>
      <c r="C38" s="244"/>
      <c r="D38" s="244"/>
      <c r="E38" s="244"/>
      <c r="F38" s="244"/>
      <c r="G38" s="1122" t="s">
        <v>499</v>
      </c>
      <c r="H38" s="1123"/>
      <c r="I38" s="1123"/>
      <c r="J38" s="1124"/>
      <c r="K38" s="297" t="s">
        <v>480</v>
      </c>
      <c r="L38" s="297" t="s">
        <v>480</v>
      </c>
      <c r="M38" s="298">
        <v>7</v>
      </c>
      <c r="N38" s="299" t="s">
        <v>480</v>
      </c>
      <c r="O38" s="293"/>
    </row>
    <row r="39" spans="1:16">
      <c r="A39" s="248"/>
      <c r="B39" s="244"/>
      <c r="C39" s="244"/>
      <c r="D39" s="244"/>
      <c r="E39" s="244"/>
      <c r="F39" s="244"/>
      <c r="G39" s="1122" t="s">
        <v>500</v>
      </c>
      <c r="H39" s="1123"/>
      <c r="I39" s="1123"/>
      <c r="J39" s="1124"/>
      <c r="K39" s="300">
        <v>-17296</v>
      </c>
      <c r="L39" s="300">
        <v>-446</v>
      </c>
      <c r="M39" s="301">
        <v>-4282</v>
      </c>
      <c r="N39" s="302">
        <v>-89.6</v>
      </c>
      <c r="O39" s="293"/>
    </row>
    <row r="40" spans="1:16" ht="27" customHeight="1">
      <c r="A40" s="248"/>
      <c r="B40" s="244"/>
      <c r="C40" s="244"/>
      <c r="D40" s="244"/>
      <c r="E40" s="244"/>
      <c r="F40" s="244"/>
      <c r="G40" s="1119" t="s">
        <v>501</v>
      </c>
      <c r="H40" s="1120"/>
      <c r="I40" s="1120"/>
      <c r="J40" s="1121"/>
      <c r="K40" s="300">
        <v>-1676678</v>
      </c>
      <c r="L40" s="300">
        <v>-43265</v>
      </c>
      <c r="M40" s="301">
        <v>-54179</v>
      </c>
      <c r="N40" s="302">
        <v>-20.100000000000001</v>
      </c>
      <c r="O40" s="293"/>
    </row>
    <row r="41" spans="1:16">
      <c r="A41" s="248"/>
      <c r="B41" s="244"/>
      <c r="C41" s="244"/>
      <c r="D41" s="244"/>
      <c r="E41" s="244"/>
      <c r="F41" s="244"/>
      <c r="G41" s="1125" t="s">
        <v>279</v>
      </c>
      <c r="H41" s="1126"/>
      <c r="I41" s="1126"/>
      <c r="J41" s="1127"/>
      <c r="K41" s="294">
        <v>1249715</v>
      </c>
      <c r="L41" s="300">
        <v>32247</v>
      </c>
      <c r="M41" s="301">
        <v>28861</v>
      </c>
      <c r="N41" s="302">
        <v>11.7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2104726</v>
      </c>
      <c r="J51" s="320">
        <v>53840</v>
      </c>
      <c r="K51" s="321">
        <v>50</v>
      </c>
      <c r="L51" s="322">
        <v>76282</v>
      </c>
      <c r="M51" s="323">
        <v>25</v>
      </c>
      <c r="N51" s="324">
        <v>25</v>
      </c>
    </row>
    <row r="52" spans="1:14">
      <c r="A52" s="248"/>
      <c r="B52" s="244"/>
      <c r="C52" s="244"/>
      <c r="D52" s="244"/>
      <c r="E52" s="244"/>
      <c r="F52" s="244"/>
      <c r="G52" s="325"/>
      <c r="H52" s="326" t="s">
        <v>512</v>
      </c>
      <c r="I52" s="327">
        <v>1180358</v>
      </c>
      <c r="J52" s="328">
        <v>30194</v>
      </c>
      <c r="K52" s="329">
        <v>51.1</v>
      </c>
      <c r="L52" s="330">
        <v>41092</v>
      </c>
      <c r="M52" s="331">
        <v>31.8</v>
      </c>
      <c r="N52" s="332">
        <v>19.3</v>
      </c>
    </row>
    <row r="53" spans="1:14">
      <c r="A53" s="248"/>
      <c r="B53" s="244"/>
      <c r="C53" s="244"/>
      <c r="D53" s="244"/>
      <c r="E53" s="244"/>
      <c r="F53" s="244"/>
      <c r="G53" s="310" t="s">
        <v>513</v>
      </c>
      <c r="H53" s="311"/>
      <c r="I53" s="319">
        <v>2342880</v>
      </c>
      <c r="J53" s="320">
        <v>60125</v>
      </c>
      <c r="K53" s="321">
        <v>11.7</v>
      </c>
      <c r="L53" s="322">
        <v>78670</v>
      </c>
      <c r="M53" s="323">
        <v>3.1</v>
      </c>
      <c r="N53" s="324">
        <v>8.6</v>
      </c>
    </row>
    <row r="54" spans="1:14">
      <c r="A54" s="248"/>
      <c r="B54" s="244"/>
      <c r="C54" s="244"/>
      <c r="D54" s="244"/>
      <c r="E54" s="244"/>
      <c r="F54" s="244"/>
      <c r="G54" s="325"/>
      <c r="H54" s="326" t="s">
        <v>512</v>
      </c>
      <c r="I54" s="327">
        <v>1095292</v>
      </c>
      <c r="J54" s="328">
        <v>28108</v>
      </c>
      <c r="K54" s="329">
        <v>-6.9</v>
      </c>
      <c r="L54" s="330">
        <v>38094</v>
      </c>
      <c r="M54" s="331">
        <v>-7.3</v>
      </c>
      <c r="N54" s="332">
        <v>0.4</v>
      </c>
    </row>
    <row r="55" spans="1:14">
      <c r="A55" s="248"/>
      <c r="B55" s="244"/>
      <c r="C55" s="244"/>
      <c r="D55" s="244"/>
      <c r="E55" s="244"/>
      <c r="F55" s="244"/>
      <c r="G55" s="310" t="s">
        <v>514</v>
      </c>
      <c r="H55" s="311"/>
      <c r="I55" s="319">
        <v>1405340</v>
      </c>
      <c r="J55" s="320">
        <v>36163</v>
      </c>
      <c r="K55" s="321">
        <v>-39.9</v>
      </c>
      <c r="L55" s="322">
        <v>67201</v>
      </c>
      <c r="M55" s="323">
        <v>-14.6</v>
      </c>
      <c r="N55" s="324">
        <v>-25.3</v>
      </c>
    </row>
    <row r="56" spans="1:14">
      <c r="A56" s="248"/>
      <c r="B56" s="244"/>
      <c r="C56" s="244"/>
      <c r="D56" s="244"/>
      <c r="E56" s="244"/>
      <c r="F56" s="244"/>
      <c r="G56" s="325"/>
      <c r="H56" s="326" t="s">
        <v>512</v>
      </c>
      <c r="I56" s="327">
        <v>980673</v>
      </c>
      <c r="J56" s="328">
        <v>25235</v>
      </c>
      <c r="K56" s="329">
        <v>-10.199999999999999</v>
      </c>
      <c r="L56" s="330">
        <v>35210</v>
      </c>
      <c r="M56" s="331">
        <v>-7.6</v>
      </c>
      <c r="N56" s="332">
        <v>-2.6</v>
      </c>
    </row>
    <row r="57" spans="1:14">
      <c r="A57" s="248"/>
      <c r="B57" s="244"/>
      <c r="C57" s="244"/>
      <c r="D57" s="244"/>
      <c r="E57" s="244"/>
      <c r="F57" s="244"/>
      <c r="G57" s="310" t="s">
        <v>515</v>
      </c>
      <c r="H57" s="311"/>
      <c r="I57" s="319">
        <v>1708276</v>
      </c>
      <c r="J57" s="320">
        <v>43845</v>
      </c>
      <c r="K57" s="321">
        <v>21.2</v>
      </c>
      <c r="L57" s="322">
        <v>75709</v>
      </c>
      <c r="M57" s="323">
        <v>12.7</v>
      </c>
      <c r="N57" s="324">
        <v>8.5</v>
      </c>
    </row>
    <row r="58" spans="1:14">
      <c r="A58" s="248"/>
      <c r="B58" s="244"/>
      <c r="C58" s="244"/>
      <c r="D58" s="244"/>
      <c r="E58" s="244"/>
      <c r="F58" s="244"/>
      <c r="G58" s="325"/>
      <c r="H58" s="326" t="s">
        <v>512</v>
      </c>
      <c r="I58" s="327">
        <v>1296145</v>
      </c>
      <c r="J58" s="328">
        <v>33267</v>
      </c>
      <c r="K58" s="329">
        <v>31.8</v>
      </c>
      <c r="L58" s="330">
        <v>35212</v>
      </c>
      <c r="M58" s="331">
        <v>0</v>
      </c>
      <c r="N58" s="332">
        <v>31.8</v>
      </c>
    </row>
    <row r="59" spans="1:14">
      <c r="A59" s="248"/>
      <c r="B59" s="244"/>
      <c r="C59" s="244"/>
      <c r="D59" s="244"/>
      <c r="E59" s="244"/>
      <c r="F59" s="244"/>
      <c r="G59" s="310" t="s">
        <v>516</v>
      </c>
      <c r="H59" s="311"/>
      <c r="I59" s="319">
        <v>1967720</v>
      </c>
      <c r="J59" s="320">
        <v>50775</v>
      </c>
      <c r="K59" s="321">
        <v>15.8</v>
      </c>
      <c r="L59" s="322">
        <v>90961</v>
      </c>
      <c r="M59" s="323">
        <v>20.100000000000001</v>
      </c>
      <c r="N59" s="324">
        <v>-4.3</v>
      </c>
    </row>
    <row r="60" spans="1:14">
      <c r="A60" s="248"/>
      <c r="B60" s="244"/>
      <c r="C60" s="244"/>
      <c r="D60" s="244"/>
      <c r="E60" s="244"/>
      <c r="F60" s="244"/>
      <c r="G60" s="325"/>
      <c r="H60" s="326" t="s">
        <v>512</v>
      </c>
      <c r="I60" s="333">
        <v>1209585</v>
      </c>
      <c r="J60" s="328">
        <v>31212</v>
      </c>
      <c r="K60" s="329">
        <v>-6.2</v>
      </c>
      <c r="L60" s="330">
        <v>37720</v>
      </c>
      <c r="M60" s="331">
        <v>7.1</v>
      </c>
      <c r="N60" s="332">
        <v>-13.3</v>
      </c>
    </row>
    <row r="61" spans="1:14">
      <c r="A61" s="248"/>
      <c r="B61" s="244"/>
      <c r="C61" s="244"/>
      <c r="D61" s="244"/>
      <c r="E61" s="244"/>
      <c r="F61" s="244"/>
      <c r="G61" s="310" t="s">
        <v>517</v>
      </c>
      <c r="H61" s="334"/>
      <c r="I61" s="335">
        <v>1905788</v>
      </c>
      <c r="J61" s="336">
        <v>48950</v>
      </c>
      <c r="K61" s="337">
        <v>11.8</v>
      </c>
      <c r="L61" s="338">
        <v>77765</v>
      </c>
      <c r="M61" s="339">
        <v>9.3000000000000007</v>
      </c>
      <c r="N61" s="324">
        <v>2.5</v>
      </c>
    </row>
    <row r="62" spans="1:14">
      <c r="A62" s="248"/>
      <c r="B62" s="244"/>
      <c r="C62" s="244"/>
      <c r="D62" s="244"/>
      <c r="E62" s="244"/>
      <c r="F62" s="244"/>
      <c r="G62" s="325"/>
      <c r="H62" s="326" t="s">
        <v>512</v>
      </c>
      <c r="I62" s="327">
        <v>1152411</v>
      </c>
      <c r="J62" s="328">
        <v>29603</v>
      </c>
      <c r="K62" s="329">
        <v>11.9</v>
      </c>
      <c r="L62" s="330">
        <v>37466</v>
      </c>
      <c r="M62" s="331">
        <v>4.8</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14.16</v>
      </c>
      <c r="G47" s="12">
        <v>22.96</v>
      </c>
      <c r="H47" s="12">
        <v>24.43</v>
      </c>
      <c r="I47" s="12">
        <v>26.95</v>
      </c>
      <c r="J47" s="13">
        <v>31.85</v>
      </c>
    </row>
    <row r="48" spans="2:10" ht="57.75" customHeight="1">
      <c r="B48" s="14"/>
      <c r="C48" s="1139" t="s">
        <v>4</v>
      </c>
      <c r="D48" s="1139"/>
      <c r="E48" s="1140"/>
      <c r="F48" s="15">
        <v>4.24</v>
      </c>
      <c r="G48" s="16">
        <v>3.38</v>
      </c>
      <c r="H48" s="16">
        <v>4.26</v>
      </c>
      <c r="I48" s="16">
        <v>3.46</v>
      </c>
      <c r="J48" s="17">
        <v>4.21</v>
      </c>
    </row>
    <row r="49" spans="2:10" ht="57.75" customHeight="1" thickBot="1">
      <c r="B49" s="18"/>
      <c r="C49" s="1141" t="s">
        <v>5</v>
      </c>
      <c r="D49" s="1141"/>
      <c r="E49" s="1142"/>
      <c r="F49" s="19">
        <v>8.0399999999999991</v>
      </c>
      <c r="G49" s="20">
        <v>8.59</v>
      </c>
      <c r="H49" s="20">
        <v>2.68</v>
      </c>
      <c r="I49" s="20">
        <v>1.35</v>
      </c>
      <c r="J49" s="21">
        <v>6.21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7.31</v>
      </c>
      <c r="G34" s="33">
        <v>4.5</v>
      </c>
      <c r="H34" s="33">
        <v>5.22</v>
      </c>
      <c r="I34" s="33">
        <v>5.45</v>
      </c>
      <c r="J34" s="34">
        <v>7.19</v>
      </c>
      <c r="K34" s="22"/>
      <c r="L34" s="22"/>
      <c r="M34" s="22"/>
      <c r="N34" s="22"/>
      <c r="O34" s="22"/>
      <c r="P34" s="22"/>
    </row>
    <row r="35" spans="1:16" ht="39" customHeight="1">
      <c r="A35" s="22"/>
      <c r="B35" s="35"/>
      <c r="C35" s="1143" t="s">
        <v>525</v>
      </c>
      <c r="D35" s="1144"/>
      <c r="E35" s="1145"/>
      <c r="F35" s="36">
        <v>6.24</v>
      </c>
      <c r="G35" s="37">
        <v>6.86</v>
      </c>
      <c r="H35" s="37">
        <v>6.65</v>
      </c>
      <c r="I35" s="37">
        <v>7.5</v>
      </c>
      <c r="J35" s="38">
        <v>6.85</v>
      </c>
      <c r="K35" s="22"/>
      <c r="L35" s="22"/>
      <c r="M35" s="22"/>
      <c r="N35" s="22"/>
      <c r="O35" s="22"/>
      <c r="P35" s="22"/>
    </row>
    <row r="36" spans="1:16" ht="39" customHeight="1">
      <c r="A36" s="22"/>
      <c r="B36" s="35"/>
      <c r="C36" s="1143" t="s">
        <v>526</v>
      </c>
      <c r="D36" s="1144"/>
      <c r="E36" s="1145"/>
      <c r="F36" s="36">
        <v>4.24</v>
      </c>
      <c r="G36" s="37">
        <v>3.38</v>
      </c>
      <c r="H36" s="37">
        <v>4.26</v>
      </c>
      <c r="I36" s="37">
        <v>3.46</v>
      </c>
      <c r="J36" s="38">
        <v>4.21</v>
      </c>
      <c r="K36" s="22"/>
      <c r="L36" s="22"/>
      <c r="M36" s="22"/>
      <c r="N36" s="22"/>
      <c r="O36" s="22"/>
      <c r="P36" s="22"/>
    </row>
    <row r="37" spans="1:16" ht="39" customHeight="1">
      <c r="A37" s="22"/>
      <c r="B37" s="35"/>
      <c r="C37" s="1143" t="s">
        <v>527</v>
      </c>
      <c r="D37" s="1144"/>
      <c r="E37" s="1145"/>
      <c r="F37" s="36">
        <v>0.52</v>
      </c>
      <c r="G37" s="37">
        <v>0.06</v>
      </c>
      <c r="H37" s="37">
        <v>0.27</v>
      </c>
      <c r="I37" s="37">
        <v>0.14000000000000001</v>
      </c>
      <c r="J37" s="38">
        <v>0.88</v>
      </c>
      <c r="K37" s="22"/>
      <c r="L37" s="22"/>
      <c r="M37" s="22"/>
      <c r="N37" s="22"/>
      <c r="O37" s="22"/>
      <c r="P37" s="22"/>
    </row>
    <row r="38" spans="1:16" ht="39" customHeight="1">
      <c r="A38" s="22"/>
      <c r="B38" s="35"/>
      <c r="C38" s="1143" t="s">
        <v>528</v>
      </c>
      <c r="D38" s="1144"/>
      <c r="E38" s="1145"/>
      <c r="F38" s="36">
        <v>0.73</v>
      </c>
      <c r="G38" s="37">
        <v>1.26</v>
      </c>
      <c r="H38" s="37">
        <v>0.45</v>
      </c>
      <c r="I38" s="37">
        <v>0.76</v>
      </c>
      <c r="J38" s="38">
        <v>0.28000000000000003</v>
      </c>
      <c r="K38" s="22"/>
      <c r="L38" s="22"/>
      <c r="M38" s="22"/>
      <c r="N38" s="22"/>
      <c r="O38" s="22"/>
      <c r="P38" s="22"/>
    </row>
    <row r="39" spans="1:16" ht="39" customHeight="1">
      <c r="A39" s="22"/>
      <c r="B39" s="35"/>
      <c r="C39" s="1143" t="s">
        <v>529</v>
      </c>
      <c r="D39" s="1144"/>
      <c r="E39" s="1145"/>
      <c r="F39" s="36">
        <v>0</v>
      </c>
      <c r="G39" s="37">
        <v>0.11</v>
      </c>
      <c r="H39" s="37">
        <v>0</v>
      </c>
      <c r="I39" s="37">
        <v>0</v>
      </c>
      <c r="J39" s="38">
        <v>0.27</v>
      </c>
      <c r="K39" s="22"/>
      <c r="L39" s="22"/>
      <c r="M39" s="22"/>
      <c r="N39" s="22"/>
      <c r="O39" s="22"/>
      <c r="P39" s="22"/>
    </row>
    <row r="40" spans="1:16" ht="39" customHeight="1">
      <c r="A40" s="22"/>
      <c r="B40" s="35"/>
      <c r="C40" s="1143" t="s">
        <v>530</v>
      </c>
      <c r="D40" s="1144"/>
      <c r="E40" s="1145"/>
      <c r="F40" s="36">
        <v>0</v>
      </c>
      <c r="G40" s="37">
        <v>0</v>
      </c>
      <c r="H40" s="37">
        <v>0</v>
      </c>
      <c r="I40" s="37">
        <v>0</v>
      </c>
      <c r="J40" s="38">
        <v>0.02</v>
      </c>
      <c r="K40" s="22"/>
      <c r="L40" s="22"/>
      <c r="M40" s="22"/>
      <c r="N40" s="22"/>
      <c r="O40" s="22"/>
      <c r="P40" s="22"/>
    </row>
    <row r="41" spans="1:16" ht="39" customHeight="1">
      <c r="A41" s="22"/>
      <c r="B41" s="35"/>
      <c r="C41" s="1143" t="s">
        <v>531</v>
      </c>
      <c r="D41" s="1144"/>
      <c r="E41" s="1145"/>
      <c r="F41" s="36">
        <v>0.01</v>
      </c>
      <c r="G41" s="37">
        <v>0.01</v>
      </c>
      <c r="H41" s="37">
        <v>0.01</v>
      </c>
      <c r="I41" s="37">
        <v>0.01</v>
      </c>
      <c r="J41" s="38">
        <v>0.01</v>
      </c>
      <c r="K41" s="22"/>
      <c r="L41" s="22"/>
      <c r="M41" s="22"/>
      <c r="N41" s="22"/>
      <c r="O41" s="22"/>
      <c r="P41" s="22"/>
    </row>
    <row r="42" spans="1:16" ht="39" customHeight="1">
      <c r="A42" s="22"/>
      <c r="B42" s="39"/>
      <c r="C42" s="1143" t="s">
        <v>532</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533</v>
      </c>
      <c r="D43" s="1147"/>
      <c r="E43" s="1148"/>
      <c r="F43" s="41">
        <v>0.02</v>
      </c>
      <c r="G43" s="42">
        <v>0.01</v>
      </c>
      <c r="H43" s="42">
        <v>0.02</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52" sqref="B52:C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10</v>
      </c>
      <c r="C45" s="1160"/>
      <c r="D45" s="58"/>
      <c r="E45" s="1165" t="s">
        <v>11</v>
      </c>
      <c r="F45" s="1165"/>
      <c r="G45" s="1165"/>
      <c r="H45" s="1165"/>
      <c r="I45" s="1165"/>
      <c r="J45" s="1166"/>
      <c r="K45" s="59">
        <v>2052</v>
      </c>
      <c r="L45" s="60">
        <v>1965</v>
      </c>
      <c r="M45" s="60">
        <v>1913</v>
      </c>
      <c r="N45" s="60">
        <v>1852</v>
      </c>
      <c r="O45" s="61">
        <v>1867</v>
      </c>
      <c r="P45" s="48"/>
      <c r="Q45" s="48"/>
      <c r="R45" s="48"/>
      <c r="S45" s="48"/>
      <c r="T45" s="48"/>
      <c r="U45" s="48"/>
    </row>
    <row r="46" spans="1:21" ht="30.75" customHeight="1">
      <c r="A46" s="48"/>
      <c r="B46" s="1161"/>
      <c r="C46" s="1162"/>
      <c r="D46" s="62"/>
      <c r="E46" s="1153" t="s">
        <v>12</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13</v>
      </c>
      <c r="F47" s="1153"/>
      <c r="G47" s="1153"/>
      <c r="H47" s="1153"/>
      <c r="I47" s="1153"/>
      <c r="J47" s="1154"/>
      <c r="K47" s="63" t="s">
        <v>480</v>
      </c>
      <c r="L47" s="64" t="s">
        <v>480</v>
      </c>
      <c r="M47" s="64" t="s">
        <v>480</v>
      </c>
      <c r="N47" s="64" t="s">
        <v>480</v>
      </c>
      <c r="O47" s="65">
        <v>7</v>
      </c>
      <c r="P47" s="48"/>
      <c r="Q47" s="48"/>
      <c r="R47" s="48"/>
      <c r="S47" s="48"/>
      <c r="T47" s="48"/>
      <c r="U47" s="48"/>
    </row>
    <row r="48" spans="1:21" ht="30.75" customHeight="1">
      <c r="A48" s="48"/>
      <c r="B48" s="1161"/>
      <c r="C48" s="1162"/>
      <c r="D48" s="62"/>
      <c r="E48" s="1153" t="s">
        <v>14</v>
      </c>
      <c r="F48" s="1153"/>
      <c r="G48" s="1153"/>
      <c r="H48" s="1153"/>
      <c r="I48" s="1153"/>
      <c r="J48" s="1154"/>
      <c r="K48" s="63">
        <v>271</v>
      </c>
      <c r="L48" s="64">
        <v>354</v>
      </c>
      <c r="M48" s="64">
        <v>494</v>
      </c>
      <c r="N48" s="64">
        <v>573</v>
      </c>
      <c r="O48" s="65">
        <v>658</v>
      </c>
      <c r="P48" s="48"/>
      <c r="Q48" s="48"/>
      <c r="R48" s="48"/>
      <c r="S48" s="48"/>
      <c r="T48" s="48"/>
      <c r="U48" s="48"/>
    </row>
    <row r="49" spans="1:21" ht="30.75" customHeight="1">
      <c r="A49" s="48"/>
      <c r="B49" s="1161"/>
      <c r="C49" s="1162"/>
      <c r="D49" s="62"/>
      <c r="E49" s="1153" t="s">
        <v>15</v>
      </c>
      <c r="F49" s="1153"/>
      <c r="G49" s="1153"/>
      <c r="H49" s="1153"/>
      <c r="I49" s="1153"/>
      <c r="J49" s="1154"/>
      <c r="K49" s="63">
        <v>138</v>
      </c>
      <c r="L49" s="64">
        <v>102</v>
      </c>
      <c r="M49" s="64">
        <v>69</v>
      </c>
      <c r="N49" s="64">
        <v>5</v>
      </c>
      <c r="O49" s="65">
        <v>5</v>
      </c>
      <c r="P49" s="48"/>
      <c r="Q49" s="48"/>
      <c r="R49" s="48"/>
      <c r="S49" s="48"/>
      <c r="T49" s="48"/>
      <c r="U49" s="48"/>
    </row>
    <row r="50" spans="1:21" ht="30.75" customHeight="1">
      <c r="A50" s="48"/>
      <c r="B50" s="1161"/>
      <c r="C50" s="1162"/>
      <c r="D50" s="62"/>
      <c r="E50" s="1153" t="s">
        <v>16</v>
      </c>
      <c r="F50" s="1153"/>
      <c r="G50" s="1153"/>
      <c r="H50" s="1153"/>
      <c r="I50" s="1153"/>
      <c r="J50" s="1154"/>
      <c r="K50" s="63">
        <v>492</v>
      </c>
      <c r="L50" s="64">
        <v>476</v>
      </c>
      <c r="M50" s="64">
        <v>466</v>
      </c>
      <c r="N50" s="64">
        <v>426</v>
      </c>
      <c r="O50" s="65">
        <v>407</v>
      </c>
      <c r="P50" s="48"/>
      <c r="Q50" s="48"/>
      <c r="R50" s="48"/>
      <c r="S50" s="48"/>
      <c r="T50" s="48"/>
      <c r="U50" s="48"/>
    </row>
    <row r="51" spans="1:21" ht="30.75" customHeight="1">
      <c r="A51" s="48"/>
      <c r="B51" s="1163"/>
      <c r="C51" s="1164"/>
      <c r="D51" s="66"/>
      <c r="E51" s="1153" t="s">
        <v>17</v>
      </c>
      <c r="F51" s="1153"/>
      <c r="G51" s="1153"/>
      <c r="H51" s="1153"/>
      <c r="I51" s="1153"/>
      <c r="J51" s="1154"/>
      <c r="K51" s="63" t="s">
        <v>480</v>
      </c>
      <c r="L51" s="64" t="s">
        <v>480</v>
      </c>
      <c r="M51" s="64" t="s">
        <v>480</v>
      </c>
      <c r="N51" s="64">
        <v>0</v>
      </c>
      <c r="O51" s="65" t="s">
        <v>480</v>
      </c>
      <c r="P51" s="48"/>
      <c r="Q51" s="48"/>
      <c r="R51" s="48"/>
      <c r="S51" s="48"/>
      <c r="T51" s="48"/>
      <c r="U51" s="48"/>
    </row>
    <row r="52" spans="1:21" ht="30.75" customHeight="1">
      <c r="A52" s="48"/>
      <c r="B52" s="1151" t="s">
        <v>18</v>
      </c>
      <c r="C52" s="1152"/>
      <c r="D52" s="66"/>
      <c r="E52" s="1153" t="s">
        <v>19</v>
      </c>
      <c r="F52" s="1153"/>
      <c r="G52" s="1153"/>
      <c r="H52" s="1153"/>
      <c r="I52" s="1153"/>
      <c r="J52" s="1154"/>
      <c r="K52" s="63">
        <v>1385</v>
      </c>
      <c r="L52" s="64">
        <v>1471</v>
      </c>
      <c r="M52" s="64">
        <v>1591</v>
      </c>
      <c r="N52" s="64">
        <v>1613</v>
      </c>
      <c r="O52" s="65">
        <v>1694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1568</v>
      </c>
      <c r="L53" s="69">
        <v>1426</v>
      </c>
      <c r="M53" s="69">
        <v>1351</v>
      </c>
      <c r="N53" s="69">
        <v>1243</v>
      </c>
      <c r="O53" s="70">
        <v>1250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setouchi</cp:lastModifiedBy>
  <cp:lastPrinted>2015-04-23T13:55:38Z</cp:lastPrinted>
  <dcterms:created xsi:type="dcterms:W3CDTF">2015-02-17T07:26:30Z</dcterms:created>
  <dcterms:modified xsi:type="dcterms:W3CDTF">2015-04-24T06:19:37Z</dcterms:modified>
  <cp:category/>
</cp:coreProperties>
</file>